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100" windowWidth="24380" windowHeight="13780" tabRatio="534" activeTab="5"/>
  </bookViews>
  <sheets>
    <sheet name="Rd 1" sheetId="1" r:id="rId1"/>
    <sheet name="Suppl Rd" sheetId="2" r:id="rId2"/>
    <sheet name="Rd 2" sheetId="3" r:id="rId3"/>
    <sheet name="3rd Rd" sheetId="4" r:id="rId4"/>
    <sheet name="3rd Rd Suppl" sheetId="5" r:id="rId5"/>
    <sheet name="4th Rd" sheetId="6" r:id="rId6"/>
    <sheet name="5th RD" sheetId="7" r:id="rId7"/>
    <sheet name="6th RD" sheetId="8" r:id="rId8"/>
    <sheet name="7th Rd" sheetId="9" r:id="rId9"/>
    <sheet name="8th Rd" sheetId="10" r:id="rId10"/>
    <sheet name="9th Rd" sheetId="11" r:id="rId11"/>
    <sheet name="10th rd" sheetId="12" r:id="rId12"/>
    <sheet name="11th rd" sheetId="13" r:id="rId13"/>
    <sheet name="12th RD" sheetId="14" r:id="rId14"/>
    <sheet name="2013 Draft Picks" sheetId="16" r:id="rId1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" i="12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" i="1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" i="1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4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C32"/>
  <c r="D32"/>
  <c r="E32"/>
  <c r="F32"/>
  <c r="G32"/>
  <c r="B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5"/>
  <c r="J3"/>
  <c r="I4"/>
  <c r="J4"/>
  <c r="I2"/>
  <c r="J2"/>
  <c r="K5"/>
  <c r="H5"/>
  <c r="I3" i="6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C32"/>
  <c r="D32"/>
  <c r="E32"/>
  <c r="F32"/>
  <c r="G32"/>
  <c r="B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7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C32"/>
  <c r="D32"/>
  <c r="E32"/>
  <c r="F32"/>
  <c r="G32"/>
  <c r="B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8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C32"/>
  <c r="D32"/>
  <c r="E32"/>
  <c r="F32"/>
  <c r="G32"/>
  <c r="B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9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C32"/>
  <c r="D32"/>
  <c r="E32"/>
  <c r="F32"/>
  <c r="G32"/>
  <c r="B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10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H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11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2"/>
  <c r="J2"/>
  <c r="K3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" i="1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2"/>
  <c r="J2"/>
  <c r="K34"/>
  <c r="H34"/>
  <c r="D34"/>
  <c r="E34"/>
  <c r="F34"/>
  <c r="G34"/>
  <c r="C34"/>
  <c r="B3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I3" i="3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2"/>
  <c r="J2"/>
  <c r="K37"/>
  <c r="H37"/>
  <c r="C37"/>
  <c r="D37"/>
  <c r="E37"/>
  <c r="F37"/>
  <c r="G37"/>
  <c r="B37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I3" i="2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2"/>
  <c r="J2"/>
  <c r="K31"/>
  <c r="H31"/>
  <c r="C31"/>
  <c r="D31"/>
  <c r="E31"/>
  <c r="F31"/>
  <c r="B3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</calcChain>
</file>

<file path=xl/sharedStrings.xml><?xml version="1.0" encoding="utf-8"?>
<sst xmlns="http://schemas.openxmlformats.org/spreadsheetml/2006/main" count="550" uniqueCount="279">
  <si>
    <t>BHSC</t>
    <phoneticPr fontId="6" type="noConversion"/>
  </si>
  <si>
    <t>Turner-Gary Sports</t>
    <phoneticPr fontId="6" type="noConversion"/>
  </si>
  <si>
    <t>Kris Johnson</t>
    <phoneticPr fontId="6" type="noConversion"/>
  </si>
  <si>
    <t>PSI</t>
    <phoneticPr fontId="6" type="noConversion"/>
  </si>
  <si>
    <t>TFS Investments</t>
    <phoneticPr fontId="6" type="noConversion"/>
  </si>
  <si>
    <t>Steve Pierce</t>
    <phoneticPr fontId="6" type="noConversion"/>
  </si>
  <si>
    <t>Boston Sports council</t>
    <phoneticPr fontId="6" type="noConversion"/>
  </si>
  <si>
    <t>BBI</t>
    <phoneticPr fontId="6" type="noConversion"/>
  </si>
  <si>
    <t>High School</t>
    <phoneticPr fontId="6" type="noConversion"/>
  </si>
  <si>
    <t>NPG Sports</t>
    <phoneticPr fontId="6" type="noConversion"/>
  </si>
  <si>
    <t>College Jr</t>
    <phoneticPr fontId="6" type="noConversion"/>
  </si>
  <si>
    <t>College Sr</t>
    <phoneticPr fontId="6" type="noConversion"/>
  </si>
  <si>
    <t>Bonus</t>
    <phoneticPr fontId="6" type="noConversion"/>
  </si>
  <si>
    <t>Slot ($) (m)</t>
  </si>
  <si>
    <t>Slot ($) (m)</t>
    <phoneticPr fontId="6" type="noConversion"/>
  </si>
  <si>
    <t>WMG</t>
    <phoneticPr fontId="6" type="noConversion"/>
  </si>
  <si>
    <t>Jet Sports Mngt</t>
    <phoneticPr fontId="6" type="noConversion"/>
  </si>
  <si>
    <t>Jet</t>
    <phoneticPr fontId="6" type="noConversion"/>
  </si>
  <si>
    <t>eligible Soph</t>
    <phoneticPr fontId="6" type="noConversion"/>
  </si>
  <si>
    <t>pick</t>
    <phoneticPr fontId="6" type="noConversion"/>
  </si>
  <si>
    <t>SFX</t>
    <phoneticPr fontId="6" type="noConversion"/>
  </si>
  <si>
    <t>Boras</t>
    <phoneticPr fontId="6" type="noConversion"/>
  </si>
  <si>
    <t>CAA</t>
    <phoneticPr fontId="6" type="noConversion"/>
  </si>
  <si>
    <t>N/A</t>
    <phoneticPr fontId="6" type="noConversion"/>
  </si>
  <si>
    <t>ICON -Rob Martin/Matt Cormier</t>
    <phoneticPr fontId="6" type="noConversion"/>
  </si>
  <si>
    <t>Sosnick Cobbe</t>
    <phoneticPr fontId="6" type="noConversion"/>
  </si>
  <si>
    <t>ICON -Rob Martin/Matt Cormier</t>
    <phoneticPr fontId="6" type="noConversion"/>
  </si>
  <si>
    <t>CAA</t>
    <phoneticPr fontId="6" type="noConversion"/>
  </si>
  <si>
    <t>Gavin Kahn</t>
    <phoneticPr fontId="6" type="noConversion"/>
  </si>
  <si>
    <t>Hendricks</t>
    <phoneticPr fontId="6" type="noConversion"/>
  </si>
  <si>
    <t>Jet Sports Mngt</t>
    <phoneticPr fontId="6" type="noConversion"/>
  </si>
  <si>
    <t>Boras</t>
    <phoneticPr fontId="6" type="noConversion"/>
  </si>
  <si>
    <t>Bo McKinnis</t>
    <phoneticPr fontId="6" type="noConversion"/>
  </si>
  <si>
    <t>TWC-Jamie Murphy</t>
    <phoneticPr fontId="6" type="noConversion"/>
  </si>
  <si>
    <t>Legacy</t>
    <phoneticPr fontId="6" type="noConversion"/>
  </si>
  <si>
    <t>Career Sports</t>
    <phoneticPr fontId="6" type="noConversion"/>
  </si>
  <si>
    <t>SFX</t>
    <phoneticPr fontId="6" type="noConversion"/>
  </si>
  <si>
    <t>HS</t>
    <phoneticPr fontId="6" type="noConversion"/>
  </si>
  <si>
    <t>P</t>
    <phoneticPr fontId="6" type="noConversion"/>
  </si>
  <si>
    <t>HS</t>
    <phoneticPr fontId="6" type="noConversion"/>
  </si>
  <si>
    <t>PP</t>
    <phoneticPr fontId="6" type="noConversion"/>
  </si>
  <si>
    <t>C</t>
    <phoneticPr fontId="6" type="noConversion"/>
  </si>
  <si>
    <t>P</t>
    <phoneticPr fontId="6" type="noConversion"/>
  </si>
  <si>
    <t>C</t>
    <phoneticPr fontId="6" type="noConversion"/>
  </si>
  <si>
    <t>PP</t>
    <phoneticPr fontId="6" type="noConversion"/>
  </si>
  <si>
    <t>HS</t>
    <phoneticPr fontId="6" type="noConversion"/>
  </si>
  <si>
    <t>C</t>
    <phoneticPr fontId="6" type="noConversion"/>
  </si>
  <si>
    <t>P</t>
    <phoneticPr fontId="6" type="noConversion"/>
  </si>
  <si>
    <t>P</t>
    <phoneticPr fontId="6" type="noConversion"/>
  </si>
  <si>
    <t>C</t>
    <phoneticPr fontId="6" type="noConversion"/>
  </si>
  <si>
    <t>Bledsoe Brothers</t>
    <phoneticPr fontId="6" type="noConversion"/>
  </si>
  <si>
    <t>Joe Bick/Pro Star</t>
    <phoneticPr fontId="6" type="noConversion"/>
  </si>
  <si>
    <t>Steve Conte</t>
    <phoneticPr fontId="6" type="noConversion"/>
  </si>
  <si>
    <t>PSI</t>
    <phoneticPr fontId="6" type="noConversion"/>
  </si>
  <si>
    <t xml:space="preserve">KASE </t>
    <phoneticPr fontId="6" type="noConversion"/>
  </si>
  <si>
    <t xml:space="preserve">Nello Gamberdino </t>
    <phoneticPr fontId="6" type="noConversion"/>
  </si>
  <si>
    <t>TWC/ Paul Cohen</t>
    <phoneticPr fontId="6" type="noConversion"/>
  </si>
  <si>
    <t>Weisz sports</t>
    <phoneticPr fontId="6" type="noConversion"/>
  </si>
  <si>
    <t>HS P</t>
    <phoneticPr fontId="6" type="noConversion"/>
  </si>
  <si>
    <t>HS PP</t>
    <phoneticPr fontId="6" type="noConversion"/>
  </si>
  <si>
    <t>HS C</t>
    <phoneticPr fontId="6" type="noConversion"/>
  </si>
  <si>
    <t>Col JR P</t>
    <phoneticPr fontId="6" type="noConversion"/>
  </si>
  <si>
    <t>Col JR PP</t>
    <phoneticPr fontId="6" type="noConversion"/>
  </si>
  <si>
    <t>Col SR P</t>
    <phoneticPr fontId="6" type="noConversion"/>
  </si>
  <si>
    <t>Col SR PP</t>
    <phoneticPr fontId="6" type="noConversion"/>
  </si>
  <si>
    <t>Dishman Sports</t>
    <phoneticPr fontId="6" type="noConversion"/>
  </si>
  <si>
    <t>Meister</t>
    <phoneticPr fontId="6" type="noConversion"/>
  </si>
  <si>
    <t>Ed Durkin</t>
    <phoneticPr fontId="6" type="noConversion"/>
  </si>
  <si>
    <t>East2West Sports</t>
    <phoneticPr fontId="6" type="noConversion"/>
  </si>
  <si>
    <t>True Gravity</t>
    <phoneticPr fontId="6" type="noConversion"/>
  </si>
  <si>
    <t>Sports Pro Serv</t>
    <phoneticPr fontId="6" type="noConversion"/>
  </si>
  <si>
    <t>Drana Group</t>
    <phoneticPr fontId="6" type="noConversion"/>
  </si>
  <si>
    <t>Lozano/Hannaford</t>
    <phoneticPr fontId="6" type="noConversion"/>
  </si>
  <si>
    <t>ICON</t>
    <phoneticPr fontId="6" type="noConversion"/>
  </si>
  <si>
    <t>Jason Wood</t>
    <phoneticPr fontId="6" type="noConversion"/>
  </si>
  <si>
    <t>Randy Rowley</t>
    <phoneticPr fontId="6" type="noConversion"/>
  </si>
  <si>
    <t>Myles Shoda</t>
    <phoneticPr fontId="6" type="noConversion"/>
  </si>
  <si>
    <t>Octagon</t>
    <phoneticPr fontId="6" type="noConversion"/>
  </si>
  <si>
    <t>Bledsoe Bro</t>
    <phoneticPr fontId="6" type="noConversion"/>
  </si>
  <si>
    <t>Meister</t>
    <phoneticPr fontId="6" type="noConversion"/>
  </si>
  <si>
    <t>Oak Sports</t>
    <phoneticPr fontId="6" type="noConversion"/>
  </si>
  <si>
    <t>Lagadere</t>
    <phoneticPr fontId="6" type="noConversion"/>
  </si>
  <si>
    <t>Jonathan Maurer</t>
    <phoneticPr fontId="6" type="noConversion"/>
  </si>
  <si>
    <t>Hendricks</t>
    <phoneticPr fontId="6" type="noConversion"/>
  </si>
  <si>
    <t>BHSC</t>
    <phoneticPr fontId="6" type="noConversion"/>
  </si>
  <si>
    <t>PSI</t>
    <phoneticPr fontId="6" type="noConversion"/>
  </si>
  <si>
    <t>Full Circle</t>
    <phoneticPr fontId="6" type="noConversion"/>
  </si>
  <si>
    <t>Metis Sports</t>
    <phoneticPr fontId="6" type="noConversion"/>
  </si>
  <si>
    <t>Octagon</t>
    <phoneticPr fontId="6" type="noConversion"/>
  </si>
  <si>
    <t>SFX</t>
    <phoneticPr fontId="6" type="noConversion"/>
  </si>
  <si>
    <t>Hiram Bocachica</t>
    <phoneticPr fontId="6" type="noConversion"/>
  </si>
  <si>
    <t>Dodgers</t>
  </si>
  <si>
    <t>Giants</t>
  </si>
  <si>
    <t>Braves</t>
  </si>
  <si>
    <t>Brewers</t>
  </si>
  <si>
    <t>Angels</t>
  </si>
  <si>
    <t>Nationals</t>
  </si>
  <si>
    <t>2013 Total</t>
  </si>
  <si>
    <t>2012 Total</t>
  </si>
  <si>
    <t>Bogss &amp; Ass.</t>
    <phoneticPr fontId="6" type="noConversion"/>
  </si>
  <si>
    <t>KASE</t>
    <phoneticPr fontId="6" type="noConversion"/>
  </si>
  <si>
    <t>Lozano</t>
    <phoneticPr fontId="6" type="noConversion"/>
  </si>
  <si>
    <t>Dishman Sports</t>
    <phoneticPr fontId="6" type="noConversion"/>
  </si>
  <si>
    <t>Xclusive Sports</t>
    <phoneticPr fontId="6" type="noConversion"/>
  </si>
  <si>
    <t>Paragon</t>
    <phoneticPr fontId="6" type="noConversion"/>
  </si>
  <si>
    <t>Palmetto Sports</t>
    <phoneticPr fontId="6" type="noConversion"/>
  </si>
  <si>
    <t>Frontline</t>
    <phoneticPr fontId="6" type="noConversion"/>
  </si>
  <si>
    <t>Frontline</t>
    <phoneticPr fontId="6" type="noConversion"/>
  </si>
  <si>
    <t>Myles Shoda</t>
    <phoneticPr fontId="6" type="noConversion"/>
  </si>
  <si>
    <t>TomO'Connell</t>
    <phoneticPr fontId="6" type="noConversion"/>
  </si>
  <si>
    <t>Pro Star</t>
    <phoneticPr fontId="6" type="noConversion"/>
  </si>
  <si>
    <t>Lagadere</t>
    <phoneticPr fontId="6" type="noConversion"/>
  </si>
  <si>
    <t>no sign</t>
    <phoneticPr fontId="6" type="noConversion"/>
  </si>
  <si>
    <t>100,00</t>
    <phoneticPr fontId="6" type="noConversion"/>
  </si>
  <si>
    <t>Blake Corosky</t>
    <phoneticPr fontId="6" type="noConversion"/>
  </si>
  <si>
    <t>Full Circle</t>
    <phoneticPr fontId="6" type="noConversion"/>
  </si>
  <si>
    <t>Joe Speed</t>
    <phoneticPr fontId="6" type="noConversion"/>
  </si>
  <si>
    <t>no sign</t>
    <phoneticPr fontId="6" type="noConversion"/>
  </si>
  <si>
    <t>Marck Kligman</t>
    <phoneticPr fontId="6" type="noConversion"/>
  </si>
  <si>
    <t>LSW baseball</t>
    <phoneticPr fontId="6" type="noConversion"/>
  </si>
  <si>
    <t>Phil Ortiz</t>
    <phoneticPr fontId="6" type="noConversion"/>
  </si>
  <si>
    <t>Xclusive SM</t>
    <phoneticPr fontId="6" type="noConversion"/>
  </si>
  <si>
    <t>Meister SM</t>
    <phoneticPr fontId="6" type="noConversion"/>
  </si>
  <si>
    <t>Xclusive SM</t>
    <phoneticPr fontId="6" type="noConversion"/>
  </si>
  <si>
    <t>Dan Evans</t>
    <phoneticPr fontId="6" type="noConversion"/>
  </si>
  <si>
    <t>Boggs &amp; Ass</t>
    <phoneticPr fontId="6" type="noConversion"/>
  </si>
  <si>
    <t>BKK</t>
    <phoneticPr fontId="6" type="noConversion"/>
  </si>
  <si>
    <t>Orpheus</t>
    <phoneticPr fontId="6" type="noConversion"/>
  </si>
  <si>
    <t xml:space="preserve">Legacy </t>
    <phoneticPr fontId="6" type="noConversion"/>
  </si>
  <si>
    <t>ACES</t>
    <phoneticPr fontId="6" type="noConversion"/>
  </si>
  <si>
    <t xml:space="preserve">Canter </t>
    <phoneticPr fontId="6" type="noConversion"/>
  </si>
  <si>
    <t>Rich Davis</t>
    <phoneticPr fontId="6" type="noConversion"/>
  </si>
  <si>
    <t>HS P</t>
    <phoneticPr fontId="6" type="noConversion"/>
  </si>
  <si>
    <t>HS Pos</t>
    <phoneticPr fontId="6" type="noConversion"/>
  </si>
  <si>
    <t>HS C</t>
    <phoneticPr fontId="6" type="noConversion"/>
  </si>
  <si>
    <t>Col JR P</t>
    <phoneticPr fontId="6" type="noConversion"/>
  </si>
  <si>
    <t>CAA</t>
    <phoneticPr fontId="6" type="noConversion"/>
  </si>
  <si>
    <t>Full Circle</t>
    <phoneticPr fontId="6" type="noConversion"/>
  </si>
  <si>
    <t>LSW Baseball</t>
    <phoneticPr fontId="6" type="noConversion"/>
  </si>
  <si>
    <t>MDR</t>
    <phoneticPr fontId="6" type="noConversion"/>
  </si>
  <si>
    <t>Col JR</t>
    <phoneticPr fontId="6" type="noConversion"/>
  </si>
  <si>
    <t>Col SR</t>
  </si>
  <si>
    <t>Col SR</t>
    <phoneticPr fontId="6" type="noConversion"/>
  </si>
  <si>
    <t>Lozano</t>
    <phoneticPr fontId="6" type="noConversion"/>
  </si>
  <si>
    <t>Sosnick -Tripper Johnson</t>
    <phoneticPr fontId="6" type="noConversion"/>
  </si>
  <si>
    <t>Paragon</t>
    <phoneticPr fontId="6" type="noConversion"/>
  </si>
  <si>
    <t>MDR/Melvin Roman</t>
    <phoneticPr fontId="6" type="noConversion"/>
  </si>
  <si>
    <t>Meister sp Mngt</t>
    <phoneticPr fontId="6" type="noConversion"/>
  </si>
  <si>
    <t>BHSC</t>
    <phoneticPr fontId="6" type="noConversion"/>
  </si>
  <si>
    <t>Warner Co/Randazzo</t>
    <phoneticPr fontId="6" type="noConversion"/>
  </si>
  <si>
    <t>Meister sp Mngt</t>
    <phoneticPr fontId="6" type="noConversion"/>
  </si>
  <si>
    <t>pick</t>
  </si>
  <si>
    <t>High School</t>
  </si>
  <si>
    <t>College Jr</t>
  </si>
  <si>
    <t>College Sr</t>
  </si>
  <si>
    <t>Bonus</t>
  </si>
  <si>
    <t>Pitcher</t>
  </si>
  <si>
    <t>Pos. Player</t>
  </si>
  <si>
    <t>Pos. Player</t>
    <phoneticPr fontId="6" type="noConversion"/>
  </si>
  <si>
    <t>Catcher</t>
  </si>
  <si>
    <t>Pitcher</t>
    <phoneticPr fontId="6" type="noConversion"/>
  </si>
  <si>
    <t>Catcher</t>
    <phoneticPr fontId="6" type="noConversion"/>
  </si>
  <si>
    <t>Col JR C</t>
    <phoneticPr fontId="6" type="noConversion"/>
  </si>
  <si>
    <t>Col SR P</t>
    <phoneticPr fontId="6" type="noConversion"/>
  </si>
  <si>
    <t>P</t>
  </si>
  <si>
    <t>P</t>
    <phoneticPr fontId="6" type="noConversion"/>
  </si>
  <si>
    <t>PP</t>
  </si>
  <si>
    <t>PP</t>
    <phoneticPr fontId="6" type="noConversion"/>
  </si>
  <si>
    <t>C</t>
  </si>
  <si>
    <t>C</t>
    <phoneticPr fontId="6" type="noConversion"/>
  </si>
  <si>
    <t>HS</t>
  </si>
  <si>
    <t>HS</t>
    <phoneticPr fontId="6" type="noConversion"/>
  </si>
  <si>
    <t>Col JR</t>
  </si>
  <si>
    <t>Full Circle</t>
    <phoneticPr fontId="6" type="noConversion"/>
  </si>
  <si>
    <t>Steve Canter</t>
    <phoneticPr fontId="6" type="noConversion"/>
  </si>
  <si>
    <t>PSI Sports</t>
    <phoneticPr fontId="6" type="noConversion"/>
  </si>
  <si>
    <t>9 sports man</t>
    <phoneticPr fontId="6" type="noConversion"/>
  </si>
  <si>
    <t>Full circle</t>
    <phoneticPr fontId="6" type="noConversion"/>
  </si>
  <si>
    <t>Adrian Alonso</t>
    <phoneticPr fontId="6" type="noConversion"/>
  </si>
  <si>
    <t>Platinum</t>
    <phoneticPr fontId="6" type="noConversion"/>
  </si>
  <si>
    <t>CAA</t>
    <phoneticPr fontId="6" type="noConversion"/>
  </si>
  <si>
    <t>Orpheus</t>
    <phoneticPr fontId="6" type="noConversion"/>
  </si>
  <si>
    <t>Sosnick</t>
    <phoneticPr fontId="6" type="noConversion"/>
  </si>
  <si>
    <t>BBI</t>
    <phoneticPr fontId="6" type="noConversion"/>
  </si>
  <si>
    <t>Legacy</t>
    <phoneticPr fontId="6" type="noConversion"/>
  </si>
  <si>
    <t>Octagon</t>
    <phoneticPr fontId="6" type="noConversion"/>
  </si>
  <si>
    <t>2013 Slot Increase</t>
    <phoneticPr fontId="6" type="noConversion"/>
  </si>
  <si>
    <t>2013 Slot Amount</t>
  </si>
  <si>
    <t>2013 Slot Amount</t>
    <phoneticPr fontId="6" type="noConversion"/>
  </si>
  <si>
    <t>2013 Slot Difference</t>
  </si>
  <si>
    <t>2013 Slot Difference</t>
    <phoneticPr fontId="6" type="noConversion"/>
  </si>
  <si>
    <t xml:space="preserve">Slot ($) </t>
    <phoneticPr fontId="6" type="noConversion"/>
  </si>
  <si>
    <t>Slot ($)</t>
    <phoneticPr fontId="6" type="noConversion"/>
  </si>
  <si>
    <t>Pro Star</t>
    <phoneticPr fontId="6" type="noConversion"/>
  </si>
  <si>
    <t>Hendricks SM</t>
    <phoneticPr fontId="6" type="noConversion"/>
  </si>
  <si>
    <t>Kevin Hubbard</t>
    <phoneticPr fontId="6" type="noConversion"/>
  </si>
  <si>
    <t>Hubbard</t>
    <phoneticPr fontId="6" type="noConversion"/>
  </si>
  <si>
    <t>Jeff Randazzo</t>
    <phoneticPr fontId="6" type="noConversion"/>
  </si>
  <si>
    <t>Reynolds Sports Man.</t>
    <phoneticPr fontId="6" type="noConversion"/>
  </si>
  <si>
    <t>Agent</t>
  </si>
  <si>
    <t>Agent</t>
    <phoneticPr fontId="6" type="noConversion"/>
  </si>
  <si>
    <t>MDR Sports</t>
    <phoneticPr fontId="6" type="noConversion"/>
  </si>
  <si>
    <t>Tom O'Connell</t>
    <phoneticPr fontId="6" type="noConversion"/>
  </si>
  <si>
    <t>Dan Lozano</t>
    <phoneticPr fontId="6" type="noConversion"/>
  </si>
  <si>
    <t>Lagardere</t>
    <phoneticPr fontId="6" type="noConversion"/>
  </si>
  <si>
    <t>Warner Co/Jeff Randazzo</t>
    <phoneticPr fontId="6" type="noConversion"/>
  </si>
  <si>
    <t>Sosnick</t>
    <phoneticPr fontId="6" type="noConversion"/>
  </si>
  <si>
    <t>WMG</t>
    <phoneticPr fontId="6" type="noConversion"/>
  </si>
  <si>
    <t>MDR</t>
    <phoneticPr fontId="6" type="noConversion"/>
  </si>
  <si>
    <t>CAA</t>
    <phoneticPr fontId="6" type="noConversion"/>
  </si>
  <si>
    <t>Career Sports</t>
    <phoneticPr fontId="6" type="noConversion"/>
  </si>
  <si>
    <t>Xclusive Sports</t>
    <phoneticPr fontId="6" type="noConversion"/>
  </si>
  <si>
    <t>Oak Sports</t>
    <phoneticPr fontId="6" type="noConversion"/>
  </si>
  <si>
    <t>Proformance/Andrew Lowenthal</t>
    <phoneticPr fontId="6" type="noConversion"/>
  </si>
  <si>
    <t>Bus Cook</t>
    <phoneticPr fontId="6" type="noConversion"/>
  </si>
  <si>
    <t>TopTen Sp (Gus Dominguez)</t>
    <phoneticPr fontId="6" type="noConversion"/>
  </si>
  <si>
    <t>Marc Klingman</t>
    <phoneticPr fontId="6" type="noConversion"/>
  </si>
  <si>
    <t>Warner Co/Randazzo</t>
    <phoneticPr fontId="6" type="noConversion"/>
  </si>
  <si>
    <t xml:space="preserve">PSI Sports </t>
    <phoneticPr fontId="6" type="noConversion"/>
  </si>
  <si>
    <t>HS P</t>
    <phoneticPr fontId="6" type="noConversion"/>
  </si>
  <si>
    <t>HS C</t>
    <phoneticPr fontId="6" type="noConversion"/>
  </si>
  <si>
    <t>Col JR P</t>
    <phoneticPr fontId="6" type="noConversion"/>
  </si>
  <si>
    <t>Col Jr C</t>
    <phoneticPr fontId="6" type="noConversion"/>
  </si>
  <si>
    <t>HS Pos</t>
    <phoneticPr fontId="6" type="noConversion"/>
  </si>
  <si>
    <t>Col Sr  P</t>
    <phoneticPr fontId="6" type="noConversion"/>
  </si>
  <si>
    <t>HS PP</t>
    <phoneticPr fontId="6" type="noConversion"/>
  </si>
  <si>
    <t>David Pepe</t>
    <phoneticPr fontId="6" type="noConversion"/>
  </si>
  <si>
    <t>Mike Martini</t>
    <phoneticPr fontId="6" type="noConversion"/>
  </si>
  <si>
    <t>Full Circle Sp</t>
    <phoneticPr fontId="6" type="noConversion"/>
  </si>
  <si>
    <t>Jeff Frye</t>
    <phoneticPr fontId="6" type="noConversion"/>
  </si>
  <si>
    <t>Col Jr PP</t>
    <phoneticPr fontId="6" type="noConversion"/>
  </si>
  <si>
    <t>Col Sr P</t>
    <phoneticPr fontId="6" type="noConversion"/>
  </si>
  <si>
    <t>Col SR PP</t>
    <phoneticPr fontId="6" type="noConversion"/>
  </si>
  <si>
    <t>Col SR C</t>
    <phoneticPr fontId="6" type="noConversion"/>
  </si>
  <si>
    <t>Boggs &amp; Ass.</t>
    <phoneticPr fontId="6" type="noConversion"/>
  </si>
  <si>
    <t>Excel</t>
    <phoneticPr fontId="6" type="noConversion"/>
  </si>
  <si>
    <t>Icon/Rob Martin-Matt Cormier</t>
    <phoneticPr fontId="6" type="noConversion"/>
  </si>
  <si>
    <t>Canter</t>
    <phoneticPr fontId="6" type="noConversion"/>
  </si>
  <si>
    <t>Jet</t>
    <phoneticPr fontId="6" type="noConversion"/>
  </si>
  <si>
    <t>Reynolds</t>
    <phoneticPr fontId="6" type="noConversion"/>
  </si>
  <si>
    <t>David Meter</t>
    <phoneticPr fontId="6" type="noConversion"/>
  </si>
  <si>
    <t>TWC Paul Cohen</t>
    <phoneticPr fontId="6" type="noConversion"/>
  </si>
  <si>
    <t xml:space="preserve">BBI </t>
    <phoneticPr fontId="6" type="noConversion"/>
  </si>
  <si>
    <t>HS pitchers</t>
    <phoneticPr fontId="6" type="noConversion"/>
  </si>
  <si>
    <t>HS Pos</t>
    <phoneticPr fontId="6" type="noConversion"/>
  </si>
  <si>
    <t>HS C</t>
    <phoneticPr fontId="6" type="noConversion"/>
  </si>
  <si>
    <t>Col JR P</t>
    <phoneticPr fontId="6" type="noConversion"/>
  </si>
  <si>
    <t>Col JR Pos</t>
    <phoneticPr fontId="6" type="noConversion"/>
  </si>
  <si>
    <t>Col JR C</t>
    <phoneticPr fontId="6" type="noConversion"/>
  </si>
  <si>
    <t>Frontline</t>
    <phoneticPr fontId="6" type="noConversion"/>
  </si>
  <si>
    <t>BBI</t>
    <phoneticPr fontId="6" type="noConversion"/>
  </si>
  <si>
    <t>2013 BONUS POOLS</t>
  </si>
  <si>
    <t>Team</t>
  </si>
  <si>
    <t>Picks</t>
  </si>
  <si>
    <t>Team Total</t>
  </si>
  <si>
    <t>Astros</t>
  </si>
  <si>
    <t>Cubs</t>
  </si>
  <si>
    <t>Rockies</t>
  </si>
  <si>
    <t>Marlins</t>
  </si>
  <si>
    <t>Pirates</t>
  </si>
  <si>
    <t>Royals</t>
  </si>
  <si>
    <t>Twins</t>
  </si>
  <si>
    <t>Yankees</t>
  </si>
  <si>
    <t>Diamondbacks</t>
  </si>
  <si>
    <t>Mets</t>
  </si>
  <si>
    <t>Cardinals</t>
  </si>
  <si>
    <t>Red Sox</t>
  </si>
  <si>
    <t>Padres</t>
  </si>
  <si>
    <t>Rays</t>
  </si>
  <si>
    <t>Rangers</t>
  </si>
  <si>
    <t>Tigers</t>
  </si>
  <si>
    <t>Blue Jays</t>
  </si>
  <si>
    <t>Orioles</t>
  </si>
  <si>
    <t>Indians</t>
  </si>
  <si>
    <t>Mariners</t>
  </si>
  <si>
    <t>Reds</t>
  </si>
  <si>
    <t>Phillies</t>
  </si>
  <si>
    <t>Athletics</t>
  </si>
  <si>
    <t>White Sox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</si>
</sst>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9" formatCode="&quot;$&quot;#,##0.00"/>
    <numFmt numFmtId="170" formatCode="&quot;$&quot;#,##0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0" fillId="0" borderId="4" xfId="0" applyBorder="1"/>
    <xf numFmtId="0" fontId="5" fillId="0" borderId="0" xfId="0" applyFont="1" applyBorder="1"/>
    <xf numFmtId="3" fontId="0" fillId="0" borderId="1" xfId="0" applyNumberFormat="1" applyFill="1" applyBorder="1"/>
    <xf numFmtId="0" fontId="0" fillId="0" borderId="3" xfId="0" applyBorder="1"/>
    <xf numFmtId="0" fontId="4" fillId="0" borderId="1" xfId="0" applyFont="1" applyBorder="1"/>
    <xf numFmtId="3" fontId="0" fillId="0" borderId="1" xfId="0" applyNumberFormat="1" applyBorder="1"/>
    <xf numFmtId="8" fontId="0" fillId="0" borderId="1" xfId="0" applyNumberFormat="1" applyBorder="1"/>
    <xf numFmtId="0" fontId="3" fillId="0" borderId="1" xfId="0" applyFont="1" applyBorder="1"/>
    <xf numFmtId="3" fontId="0" fillId="0" borderId="1" xfId="0" applyNumberFormat="1" applyBorder="1"/>
    <xf numFmtId="8" fontId="0" fillId="0" borderId="1" xfId="0" applyNumberFormat="1" applyBorder="1"/>
    <xf numFmtId="8" fontId="0" fillId="0" borderId="0" xfId="0" applyNumberFormat="1"/>
    <xf numFmtId="40" fontId="0" fillId="0" borderId="1" xfId="0" applyNumberFormat="1" applyBorder="1"/>
    <xf numFmtId="3" fontId="0" fillId="0" borderId="0" xfId="0" applyNumberFormat="1" applyFill="1" applyBorder="1"/>
    <xf numFmtId="8" fontId="0" fillId="0" borderId="0" xfId="0" applyNumberFormat="1" applyBorder="1"/>
    <xf numFmtId="3" fontId="0" fillId="0" borderId="0" xfId="0" applyNumberFormat="1"/>
    <xf numFmtId="169" fontId="0" fillId="0" borderId="1" xfId="0" applyNumberFormat="1" applyBorder="1"/>
    <xf numFmtId="169" fontId="0" fillId="0" borderId="1" xfId="0" applyNumberFormat="1" applyFill="1" applyBorder="1"/>
    <xf numFmtId="170" fontId="0" fillId="0" borderId="0" xfId="0" applyNumberFormat="1" applyFill="1" applyBorder="1"/>
    <xf numFmtId="2" fontId="0" fillId="0" borderId="0" xfId="0" applyNumberFormat="1"/>
    <xf numFmtId="169" fontId="0" fillId="0" borderId="0" xfId="0" applyNumberFormat="1"/>
    <xf numFmtId="169" fontId="0" fillId="0" borderId="0" xfId="0" applyNumberFormat="1" applyBorder="1"/>
    <xf numFmtId="169" fontId="0" fillId="0" borderId="4" xfId="0" applyNumberFormat="1" applyBorder="1"/>
    <xf numFmtId="169" fontId="0" fillId="0" borderId="2" xfId="0" applyNumberFormat="1" applyBorder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4"/>
  <sheetViews>
    <sheetView view="pageLayout" topLeftCell="A2" workbookViewId="0">
      <selection activeCell="I16" sqref="I16"/>
    </sheetView>
  </sheetViews>
  <sheetFormatPr baseColWidth="10" defaultRowHeight="13"/>
  <cols>
    <col min="1" max="1" width="6.28515625" style="5" bestFit="1" customWidth="1"/>
    <col min="2" max="2" width="6.85546875" bestFit="1" customWidth="1"/>
    <col min="3" max="3" width="10.140625" bestFit="1" customWidth="1"/>
    <col min="4" max="4" width="7.28515625" bestFit="1" customWidth="1"/>
    <col min="5" max="5" width="10.5703125" bestFit="1" customWidth="1"/>
    <col min="6" max="6" width="9" bestFit="1" customWidth="1"/>
    <col min="7" max="7" width="9.28515625" bestFit="1" customWidth="1"/>
    <col min="8" max="8" width="11.85546875" bestFit="1" customWidth="1"/>
    <col min="9" max="9" width="16.42578125" bestFit="1" customWidth="1"/>
    <col min="10" max="10" width="16.42578125" customWidth="1"/>
    <col min="11" max="11" width="6.140625" bestFit="1" customWidth="1"/>
    <col min="12" max="12" width="24" bestFit="1" customWidth="1"/>
  </cols>
  <sheetData>
    <row r="1" spans="1:12" s="5" customFormat="1">
      <c r="A1" s="4" t="s">
        <v>19</v>
      </c>
      <c r="B1" s="4" t="s">
        <v>160</v>
      </c>
      <c r="C1" s="4" t="s">
        <v>158</v>
      </c>
      <c r="D1" s="4" t="s">
        <v>161</v>
      </c>
      <c r="E1" s="4" t="s">
        <v>8</v>
      </c>
      <c r="F1" s="4" t="s">
        <v>10</v>
      </c>
      <c r="G1" s="4" t="s">
        <v>11</v>
      </c>
      <c r="H1" s="4" t="s">
        <v>14</v>
      </c>
      <c r="I1" s="4" t="s">
        <v>186</v>
      </c>
      <c r="J1" s="4" t="s">
        <v>188</v>
      </c>
      <c r="K1" s="4" t="s">
        <v>12</v>
      </c>
      <c r="L1" s="5" t="s">
        <v>200</v>
      </c>
    </row>
    <row r="2" spans="1:12">
      <c r="A2" s="4">
        <v>1</v>
      </c>
      <c r="B2" s="3"/>
      <c r="C2" s="3">
        <v>1</v>
      </c>
      <c r="D2" s="3"/>
      <c r="E2" s="3">
        <v>1</v>
      </c>
      <c r="F2" s="3"/>
      <c r="G2" s="3"/>
      <c r="H2" s="22">
        <v>7200000</v>
      </c>
      <c r="I2" s="22">
        <f>H2*8.2%</f>
        <v>590399.99999999988</v>
      </c>
      <c r="J2" s="22">
        <f>H2+I2</f>
        <v>7790400</v>
      </c>
      <c r="K2" s="18">
        <v>4.8</v>
      </c>
      <c r="L2" t="s">
        <v>15</v>
      </c>
    </row>
    <row r="3" spans="1:12">
      <c r="A3" s="4">
        <v>2</v>
      </c>
      <c r="B3" s="3"/>
      <c r="C3" s="3">
        <v>1</v>
      </c>
      <c r="D3" s="3"/>
      <c r="E3" s="3">
        <v>1</v>
      </c>
      <c r="F3" s="3"/>
      <c r="G3" s="3"/>
      <c r="H3" s="22">
        <v>6200000</v>
      </c>
      <c r="I3" s="22">
        <f t="shared" ref="I3:I32" si="0">H3*8.2%</f>
        <v>508399.99999999994</v>
      </c>
      <c r="J3" s="22">
        <f t="shared" ref="J3:J32" si="1">H3+I3</f>
        <v>6708400</v>
      </c>
      <c r="K3" s="3">
        <v>6</v>
      </c>
      <c r="L3" t="s">
        <v>16</v>
      </c>
    </row>
    <row r="4" spans="1:12">
      <c r="A4" s="4">
        <v>3</v>
      </c>
      <c r="B4" s="3"/>
      <c r="C4" s="3"/>
      <c r="D4" s="3">
        <v>1</v>
      </c>
      <c r="E4" s="3"/>
      <c r="F4" s="3">
        <v>1</v>
      </c>
      <c r="G4" s="3"/>
      <c r="H4" s="22">
        <v>5200000</v>
      </c>
      <c r="I4" s="22">
        <f t="shared" si="0"/>
        <v>426399.99999999994</v>
      </c>
      <c r="J4" s="22">
        <f t="shared" si="1"/>
        <v>5626400</v>
      </c>
      <c r="K4" s="3">
        <v>4</v>
      </c>
      <c r="L4" t="s">
        <v>17</v>
      </c>
    </row>
    <row r="5" spans="1:12">
      <c r="A5" s="4">
        <f>SUM(A4+1)</f>
        <v>4</v>
      </c>
      <c r="B5" s="3">
        <v>1</v>
      </c>
      <c r="C5" s="3"/>
      <c r="D5" s="3"/>
      <c r="E5" s="3"/>
      <c r="F5" s="3"/>
      <c r="G5" s="3"/>
      <c r="H5" s="23">
        <v>4200000</v>
      </c>
      <c r="I5" s="22">
        <f t="shared" si="0"/>
        <v>344399.99999999994</v>
      </c>
      <c r="J5" s="22">
        <f t="shared" si="1"/>
        <v>4544400</v>
      </c>
      <c r="K5" s="3">
        <v>4.32</v>
      </c>
      <c r="L5" t="s">
        <v>18</v>
      </c>
    </row>
    <row r="6" spans="1:12">
      <c r="A6" s="4">
        <f t="shared" ref="A6:A33" si="2">SUM(A5+1)</f>
        <v>5</v>
      </c>
      <c r="B6" s="3">
        <v>1</v>
      </c>
      <c r="C6" s="3"/>
      <c r="D6" s="3"/>
      <c r="E6" s="3"/>
      <c r="F6" s="3">
        <v>1</v>
      </c>
      <c r="G6" s="3"/>
      <c r="H6" s="23">
        <v>3500000</v>
      </c>
      <c r="I6" s="22">
        <f t="shared" si="0"/>
        <v>286999.99999999994</v>
      </c>
      <c r="J6" s="22">
        <f t="shared" si="1"/>
        <v>3787000</v>
      </c>
      <c r="K6" s="3">
        <v>3</v>
      </c>
      <c r="L6" t="s">
        <v>20</v>
      </c>
    </row>
    <row r="7" spans="1:12">
      <c r="A7" s="4">
        <f t="shared" si="2"/>
        <v>6</v>
      </c>
      <c r="B7" s="3"/>
      <c r="C7" s="3">
        <v>1</v>
      </c>
      <c r="D7" s="3"/>
      <c r="E7" s="3">
        <v>1</v>
      </c>
      <c r="F7" s="3"/>
      <c r="G7" s="3"/>
      <c r="H7" s="23">
        <v>3250000</v>
      </c>
      <c r="I7" s="22">
        <f t="shared" si="0"/>
        <v>266499.99999999994</v>
      </c>
      <c r="J7" s="22">
        <f t="shared" si="1"/>
        <v>3516500</v>
      </c>
      <c r="K7" s="3">
        <v>3.25</v>
      </c>
      <c r="L7" t="s">
        <v>21</v>
      </c>
    </row>
    <row r="8" spans="1:12">
      <c r="A8" s="4">
        <f t="shared" si="2"/>
        <v>7</v>
      </c>
      <c r="B8" s="3">
        <v>1</v>
      </c>
      <c r="C8" s="3"/>
      <c r="D8" s="3"/>
      <c r="E8" s="3">
        <v>1</v>
      </c>
      <c r="F8" s="3"/>
      <c r="G8" s="3"/>
      <c r="H8" s="23">
        <v>3000000</v>
      </c>
      <c r="I8" s="22">
        <f t="shared" si="0"/>
        <v>245999.99999999997</v>
      </c>
      <c r="J8" s="22">
        <f t="shared" si="1"/>
        <v>3246000</v>
      </c>
      <c r="K8" s="3">
        <v>3</v>
      </c>
      <c r="L8" t="s">
        <v>22</v>
      </c>
    </row>
    <row r="9" spans="1:12">
      <c r="A9" s="4">
        <f t="shared" si="2"/>
        <v>8</v>
      </c>
      <c r="B9" s="3">
        <v>1</v>
      </c>
      <c r="C9" s="3"/>
      <c r="D9" s="3"/>
      <c r="E9" s="3"/>
      <c r="F9" s="3">
        <v>1</v>
      </c>
      <c r="G9" s="3"/>
      <c r="H9" s="23">
        <v>2900000</v>
      </c>
      <c r="I9" s="22">
        <f t="shared" si="0"/>
        <v>237799.99999999997</v>
      </c>
      <c r="J9" s="22">
        <f t="shared" si="1"/>
        <v>3137800</v>
      </c>
      <c r="K9" s="3" t="s">
        <v>23</v>
      </c>
    </row>
    <row r="10" spans="1:12">
      <c r="A10" s="4">
        <f t="shared" si="2"/>
        <v>9</v>
      </c>
      <c r="B10" s="3">
        <v>1</v>
      </c>
      <c r="C10" s="3"/>
      <c r="D10" s="3"/>
      <c r="E10" s="3"/>
      <c r="F10" s="3">
        <v>1</v>
      </c>
      <c r="G10" s="3"/>
      <c r="H10" s="23">
        <v>2800000</v>
      </c>
      <c r="I10" s="22">
        <f t="shared" si="0"/>
        <v>229599.99999999997</v>
      </c>
      <c r="J10" s="22">
        <f t="shared" si="1"/>
        <v>3029600</v>
      </c>
      <c r="K10" s="3">
        <v>2.6</v>
      </c>
      <c r="L10" t="s">
        <v>24</v>
      </c>
    </row>
    <row r="11" spans="1:12">
      <c r="A11" s="4">
        <f t="shared" si="2"/>
        <v>10</v>
      </c>
      <c r="B11" s="3"/>
      <c r="C11" s="3">
        <v>1</v>
      </c>
      <c r="D11" s="3"/>
      <c r="E11" s="3">
        <v>1</v>
      </c>
      <c r="F11" s="3"/>
      <c r="G11" s="3"/>
      <c r="H11" s="23">
        <v>2700000</v>
      </c>
      <c r="I11" s="22">
        <f t="shared" si="0"/>
        <v>221399.99999999997</v>
      </c>
      <c r="J11" s="22">
        <f t="shared" si="1"/>
        <v>2921400</v>
      </c>
      <c r="K11" s="3">
        <v>2.6</v>
      </c>
      <c r="L11" t="s">
        <v>25</v>
      </c>
    </row>
    <row r="12" spans="1:12">
      <c r="A12" s="4">
        <f t="shared" si="2"/>
        <v>11</v>
      </c>
      <c r="B12" s="3"/>
      <c r="C12" s="3">
        <v>1</v>
      </c>
      <c r="D12" s="3"/>
      <c r="E12" s="3">
        <v>1</v>
      </c>
      <c r="F12" s="3"/>
      <c r="G12" s="3"/>
      <c r="H12" s="22">
        <v>2625000</v>
      </c>
      <c r="I12" s="22">
        <f t="shared" si="0"/>
        <v>215249.99999999997</v>
      </c>
      <c r="J12" s="22">
        <f t="shared" si="1"/>
        <v>2840250</v>
      </c>
      <c r="K12" s="3">
        <v>2.625</v>
      </c>
      <c r="L12" t="s">
        <v>21</v>
      </c>
    </row>
    <row r="13" spans="1:12">
      <c r="A13" s="4">
        <f t="shared" si="2"/>
        <v>12</v>
      </c>
      <c r="B13" s="3"/>
      <c r="C13" s="3">
        <v>1</v>
      </c>
      <c r="D13" s="3"/>
      <c r="E13" s="3">
        <v>1</v>
      </c>
      <c r="F13" s="3"/>
      <c r="G13" s="3"/>
      <c r="H13" s="22">
        <v>2550000</v>
      </c>
      <c r="I13" s="22">
        <f t="shared" si="0"/>
        <v>209099.99999999997</v>
      </c>
      <c r="J13" s="22">
        <f t="shared" si="1"/>
        <v>2759100</v>
      </c>
      <c r="K13" s="3">
        <v>2.2999999999999998</v>
      </c>
      <c r="L13" t="s">
        <v>26</v>
      </c>
    </row>
    <row r="14" spans="1:12">
      <c r="A14" s="4">
        <f t="shared" si="2"/>
        <v>13</v>
      </c>
      <c r="B14" s="3"/>
      <c r="C14" s="3">
        <v>1</v>
      </c>
      <c r="D14" s="3"/>
      <c r="E14" s="3">
        <v>1</v>
      </c>
      <c r="F14" s="3"/>
      <c r="G14" s="3"/>
      <c r="H14" s="22">
        <v>2475000</v>
      </c>
      <c r="I14" s="22">
        <f t="shared" si="0"/>
        <v>202949.99999999997</v>
      </c>
      <c r="J14" s="22">
        <f t="shared" si="1"/>
        <v>2677950</v>
      </c>
      <c r="K14" s="3">
        <v>2.4750000000000001</v>
      </c>
      <c r="L14" t="s">
        <v>27</v>
      </c>
    </row>
    <row r="15" spans="1:12">
      <c r="A15" s="4">
        <f t="shared" si="2"/>
        <v>14</v>
      </c>
      <c r="B15" s="3">
        <v>1</v>
      </c>
      <c r="C15" s="3"/>
      <c r="D15" s="3"/>
      <c r="E15" s="3">
        <v>1</v>
      </c>
      <c r="F15" s="3"/>
      <c r="G15" s="3"/>
      <c r="H15" s="22">
        <v>2375000</v>
      </c>
      <c r="I15" s="22">
        <f t="shared" si="0"/>
        <v>194749.99999999997</v>
      </c>
      <c r="J15" s="22">
        <f t="shared" si="1"/>
        <v>2569750</v>
      </c>
      <c r="K15" s="3">
        <v>2</v>
      </c>
      <c r="L15" t="s">
        <v>28</v>
      </c>
    </row>
    <row r="16" spans="1:12">
      <c r="A16" s="4">
        <f t="shared" si="2"/>
        <v>15</v>
      </c>
      <c r="B16" s="3"/>
      <c r="C16" s="3">
        <v>1</v>
      </c>
      <c r="D16" s="3"/>
      <c r="E16" s="3"/>
      <c r="F16" s="3">
        <v>1</v>
      </c>
      <c r="G16" s="3"/>
      <c r="H16" s="22">
        <v>2250000</v>
      </c>
      <c r="I16" s="22">
        <f t="shared" si="0"/>
        <v>184499.99999999997</v>
      </c>
      <c r="J16" s="22">
        <f t="shared" si="1"/>
        <v>2434500</v>
      </c>
      <c r="K16" s="3">
        <v>1.75</v>
      </c>
      <c r="L16" t="s">
        <v>29</v>
      </c>
    </row>
    <row r="17" spans="1:12">
      <c r="A17" s="4">
        <f t="shared" si="2"/>
        <v>16</v>
      </c>
      <c r="B17" s="3">
        <v>1</v>
      </c>
      <c r="C17" s="3"/>
      <c r="D17" s="3"/>
      <c r="E17" s="3">
        <v>1</v>
      </c>
      <c r="F17" s="3"/>
      <c r="G17" s="3"/>
      <c r="H17" s="22">
        <v>2125000</v>
      </c>
      <c r="I17" s="22">
        <f t="shared" si="0"/>
        <v>174249.99999999997</v>
      </c>
      <c r="J17" s="22">
        <f t="shared" si="1"/>
        <v>2299250</v>
      </c>
      <c r="K17" s="3">
        <v>2.9249999999999998</v>
      </c>
      <c r="L17" t="s">
        <v>27</v>
      </c>
    </row>
    <row r="18" spans="1:12">
      <c r="A18" s="4">
        <f t="shared" si="2"/>
        <v>17</v>
      </c>
      <c r="B18" s="3"/>
      <c r="C18" s="3">
        <v>1</v>
      </c>
      <c r="D18" s="3"/>
      <c r="E18" s="3">
        <v>1</v>
      </c>
      <c r="F18" s="3"/>
      <c r="G18" s="3"/>
      <c r="H18" s="22">
        <v>2000000</v>
      </c>
      <c r="I18" s="22">
        <f t="shared" si="0"/>
        <v>163999.99999999997</v>
      </c>
      <c r="J18" s="22">
        <f t="shared" si="1"/>
        <v>2164000</v>
      </c>
      <c r="K18" s="3">
        <v>1.75</v>
      </c>
      <c r="L18" t="s">
        <v>30</v>
      </c>
    </row>
    <row r="19" spans="1:12">
      <c r="A19" s="4">
        <f t="shared" si="2"/>
        <v>18</v>
      </c>
      <c r="B19" s="3"/>
      <c r="C19" s="3">
        <v>1</v>
      </c>
      <c r="D19" s="3"/>
      <c r="E19" s="3">
        <v>1</v>
      </c>
      <c r="F19" s="3"/>
      <c r="G19" s="3"/>
      <c r="H19" s="22">
        <v>1950000</v>
      </c>
      <c r="I19" s="22">
        <f t="shared" si="0"/>
        <v>159899.99999999997</v>
      </c>
      <c r="J19" s="22">
        <f t="shared" si="1"/>
        <v>2109900</v>
      </c>
      <c r="K19" s="3">
        <v>2.35</v>
      </c>
      <c r="L19" t="s">
        <v>31</v>
      </c>
    </row>
    <row r="20" spans="1:12">
      <c r="A20" s="4">
        <f t="shared" si="2"/>
        <v>19</v>
      </c>
      <c r="B20" s="3">
        <v>1</v>
      </c>
      <c r="C20" s="3"/>
      <c r="D20" s="3"/>
      <c r="E20" s="3"/>
      <c r="F20" s="3">
        <v>1</v>
      </c>
      <c r="G20" s="3"/>
      <c r="H20" s="22">
        <v>1900000</v>
      </c>
      <c r="I20" s="22">
        <f t="shared" si="0"/>
        <v>155799.99999999997</v>
      </c>
      <c r="J20" s="22">
        <f t="shared" si="1"/>
        <v>2055800</v>
      </c>
      <c r="K20" s="3">
        <v>1.9</v>
      </c>
      <c r="L20" t="s">
        <v>27</v>
      </c>
    </row>
    <row r="21" spans="1:12">
      <c r="A21" s="4">
        <f t="shared" si="2"/>
        <v>20</v>
      </c>
      <c r="B21" s="3">
        <v>1</v>
      </c>
      <c r="C21" s="3"/>
      <c r="D21" s="3"/>
      <c r="E21" s="3"/>
      <c r="F21" s="3">
        <v>1</v>
      </c>
      <c r="G21" s="3"/>
      <c r="H21" s="22">
        <v>1850000</v>
      </c>
      <c r="I21" s="22">
        <f t="shared" si="0"/>
        <v>151699.99999999997</v>
      </c>
      <c r="J21" s="22">
        <f t="shared" si="1"/>
        <v>2001700</v>
      </c>
      <c r="K21" s="3">
        <v>1.85</v>
      </c>
      <c r="L21" t="s">
        <v>32</v>
      </c>
    </row>
    <row r="22" spans="1:12">
      <c r="A22" s="4">
        <f t="shared" si="2"/>
        <v>21</v>
      </c>
      <c r="B22" s="3">
        <v>1</v>
      </c>
      <c r="C22" s="3"/>
      <c r="D22" s="3"/>
      <c r="E22" s="3">
        <v>1</v>
      </c>
      <c r="F22" s="3"/>
      <c r="G22" s="3"/>
      <c r="H22" s="22">
        <v>1825000</v>
      </c>
      <c r="I22" s="22">
        <f t="shared" si="0"/>
        <v>149649.99999999997</v>
      </c>
      <c r="J22" s="22">
        <f t="shared" si="1"/>
        <v>1974650</v>
      </c>
      <c r="K22" s="3">
        <v>1.65</v>
      </c>
      <c r="L22" t="s">
        <v>33</v>
      </c>
    </row>
    <row r="23" spans="1:12">
      <c r="A23" s="4">
        <f t="shared" si="2"/>
        <v>22</v>
      </c>
      <c r="B23" s="3">
        <v>1</v>
      </c>
      <c r="C23" s="3"/>
      <c r="D23" s="3"/>
      <c r="E23" s="3"/>
      <c r="F23" s="3">
        <v>1</v>
      </c>
      <c r="G23" s="3"/>
      <c r="H23" s="22">
        <v>1800000</v>
      </c>
      <c r="I23" s="22">
        <f t="shared" si="0"/>
        <v>147599.99999999997</v>
      </c>
      <c r="J23" s="22">
        <f t="shared" si="1"/>
        <v>1947600</v>
      </c>
      <c r="K23" s="3">
        <v>1.8</v>
      </c>
      <c r="L23" t="s">
        <v>34</v>
      </c>
    </row>
    <row r="24" spans="1:12">
      <c r="A24" s="4">
        <f t="shared" si="2"/>
        <v>23</v>
      </c>
      <c r="B24" s="3"/>
      <c r="C24" s="3">
        <v>1</v>
      </c>
      <c r="D24" s="3"/>
      <c r="E24" s="3"/>
      <c r="F24" s="3"/>
      <c r="G24" s="3">
        <v>1</v>
      </c>
      <c r="H24" s="22">
        <v>1775000</v>
      </c>
      <c r="I24" s="22">
        <f t="shared" si="0"/>
        <v>145549.99999999997</v>
      </c>
      <c r="J24" s="22">
        <f t="shared" si="1"/>
        <v>1920550</v>
      </c>
      <c r="K24" s="3">
        <v>1.6</v>
      </c>
      <c r="L24" t="s">
        <v>35</v>
      </c>
    </row>
    <row r="25" spans="1:12">
      <c r="A25" s="4">
        <f t="shared" si="2"/>
        <v>24</v>
      </c>
      <c r="B25" s="3"/>
      <c r="C25" s="3">
        <v>1</v>
      </c>
      <c r="D25" s="3"/>
      <c r="E25" s="3"/>
      <c r="F25" s="3">
        <v>1</v>
      </c>
      <c r="G25" s="3"/>
      <c r="H25" s="22">
        <v>1750000</v>
      </c>
      <c r="I25" s="22">
        <f t="shared" si="0"/>
        <v>143499.99999999997</v>
      </c>
      <c r="J25" s="22">
        <f t="shared" si="1"/>
        <v>1893500</v>
      </c>
      <c r="K25" s="3">
        <v>2.0499999999999998</v>
      </c>
      <c r="L25" t="s">
        <v>31</v>
      </c>
    </row>
    <row r="26" spans="1:12">
      <c r="A26" s="4">
        <f t="shared" si="2"/>
        <v>25</v>
      </c>
      <c r="B26" s="3"/>
      <c r="C26" s="3">
        <v>1</v>
      </c>
      <c r="D26" s="3"/>
      <c r="E26" s="3"/>
      <c r="F26" s="3">
        <v>1</v>
      </c>
      <c r="G26" s="3"/>
      <c r="H26" s="22">
        <v>1725000</v>
      </c>
      <c r="I26" s="22">
        <f t="shared" si="0"/>
        <v>141449.99999999997</v>
      </c>
      <c r="J26" s="22">
        <f t="shared" si="1"/>
        <v>1866450</v>
      </c>
      <c r="K26" s="3">
        <v>1.71</v>
      </c>
      <c r="L26" t="s">
        <v>36</v>
      </c>
    </row>
    <row r="27" spans="1:12">
      <c r="A27" s="4">
        <f t="shared" si="2"/>
        <v>26</v>
      </c>
      <c r="B27" s="3"/>
      <c r="C27" s="3"/>
      <c r="D27" s="3">
        <v>1</v>
      </c>
      <c r="E27" s="3">
        <v>1</v>
      </c>
      <c r="F27" s="3"/>
      <c r="G27" s="3"/>
      <c r="H27" s="22">
        <v>1700000</v>
      </c>
      <c r="I27" s="22">
        <f t="shared" si="0"/>
        <v>139399.99999999997</v>
      </c>
      <c r="J27" s="22">
        <f t="shared" si="1"/>
        <v>1839400</v>
      </c>
      <c r="K27" s="3">
        <v>1.7</v>
      </c>
      <c r="L27" t="s">
        <v>27</v>
      </c>
    </row>
    <row r="28" spans="1:12">
      <c r="A28" s="4">
        <f t="shared" si="2"/>
        <v>27</v>
      </c>
      <c r="B28" s="3"/>
      <c r="C28" s="3"/>
      <c r="D28" s="3">
        <v>1</v>
      </c>
      <c r="E28" s="3">
        <v>1</v>
      </c>
      <c r="F28" s="3"/>
      <c r="G28" s="3"/>
      <c r="H28" s="22">
        <v>1675000</v>
      </c>
      <c r="I28" s="22">
        <f t="shared" si="0"/>
        <v>137349.99999999997</v>
      </c>
      <c r="J28" s="22">
        <f t="shared" si="1"/>
        <v>1812350</v>
      </c>
      <c r="K28" s="3">
        <v>1.675</v>
      </c>
    </row>
    <row r="29" spans="1:12">
      <c r="A29" s="4">
        <f t="shared" si="2"/>
        <v>28</v>
      </c>
      <c r="B29" s="3"/>
      <c r="C29" s="3">
        <v>1</v>
      </c>
      <c r="D29" s="3"/>
      <c r="E29" s="3"/>
      <c r="F29" s="3">
        <v>1</v>
      </c>
      <c r="G29" s="3"/>
      <c r="H29" s="22">
        <v>1650000</v>
      </c>
      <c r="I29" s="22">
        <f t="shared" si="0"/>
        <v>135299.99999999997</v>
      </c>
      <c r="J29" s="22">
        <f t="shared" si="1"/>
        <v>1785300</v>
      </c>
      <c r="K29" s="3">
        <v>1.5249999999999999</v>
      </c>
      <c r="L29" t="s">
        <v>198</v>
      </c>
    </row>
    <row r="30" spans="1:12">
      <c r="A30" s="4">
        <f t="shared" si="2"/>
        <v>29</v>
      </c>
      <c r="B30" s="3"/>
      <c r="C30" s="3">
        <v>1</v>
      </c>
      <c r="D30" s="3"/>
      <c r="E30" s="3">
        <v>1</v>
      </c>
      <c r="F30" s="3"/>
      <c r="G30" s="3"/>
      <c r="H30" s="22">
        <v>1625000</v>
      </c>
      <c r="I30" s="22">
        <f t="shared" si="0"/>
        <v>133249.99999999997</v>
      </c>
      <c r="J30" s="22">
        <f t="shared" si="1"/>
        <v>1758250</v>
      </c>
      <c r="K30" s="3">
        <v>1.625</v>
      </c>
      <c r="L30" t="s">
        <v>36</v>
      </c>
    </row>
    <row r="31" spans="1:12">
      <c r="A31" s="4">
        <f t="shared" si="2"/>
        <v>30</v>
      </c>
      <c r="B31" s="3">
        <v>1</v>
      </c>
      <c r="C31" s="3"/>
      <c r="D31" s="3"/>
      <c r="E31" s="3">
        <v>1</v>
      </c>
      <c r="F31" s="3"/>
      <c r="G31" s="3"/>
      <c r="H31" s="22">
        <v>1600000</v>
      </c>
      <c r="I31" s="22">
        <f t="shared" si="0"/>
        <v>131199.99999999997</v>
      </c>
      <c r="J31" s="22">
        <f t="shared" si="1"/>
        <v>1731200</v>
      </c>
      <c r="K31" s="3">
        <v>1.2</v>
      </c>
      <c r="L31" t="s">
        <v>26</v>
      </c>
    </row>
    <row r="32" spans="1:12">
      <c r="A32" s="4">
        <f t="shared" si="2"/>
        <v>31</v>
      </c>
      <c r="B32" s="3">
        <v>1</v>
      </c>
      <c r="C32" s="3"/>
      <c r="D32" s="3"/>
      <c r="E32" s="3"/>
      <c r="F32" s="3">
        <v>1</v>
      </c>
      <c r="G32" s="3"/>
      <c r="H32" s="22">
        <v>1575000</v>
      </c>
      <c r="I32" s="22">
        <f t="shared" si="0"/>
        <v>129149.99999999999</v>
      </c>
      <c r="J32" s="22">
        <f t="shared" si="1"/>
        <v>1704150</v>
      </c>
      <c r="K32" s="3">
        <v>1.575</v>
      </c>
      <c r="L32" t="s">
        <v>30</v>
      </c>
    </row>
    <row r="33" spans="1:11">
      <c r="A33" s="4">
        <f t="shared" si="2"/>
        <v>32</v>
      </c>
      <c r="B33" s="3"/>
      <c r="C33" s="3"/>
      <c r="D33" s="3"/>
      <c r="E33" s="3"/>
      <c r="F33" s="3"/>
      <c r="G33" s="3"/>
      <c r="H33" s="22"/>
      <c r="I33" s="3"/>
      <c r="J33" s="3"/>
      <c r="K33" s="3"/>
    </row>
    <row r="34" spans="1:11">
      <c r="B34">
        <f>SUM(B2:B33)</f>
        <v>13</v>
      </c>
      <c r="C34">
        <f>SUM(C2:C33)</f>
        <v>15</v>
      </c>
      <c r="D34">
        <f t="shared" ref="D34:G34" si="3">SUM(D2:D33)</f>
        <v>3</v>
      </c>
      <c r="E34">
        <f t="shared" si="3"/>
        <v>17</v>
      </c>
      <c r="F34">
        <f t="shared" si="3"/>
        <v>12</v>
      </c>
      <c r="G34">
        <f t="shared" si="3"/>
        <v>1</v>
      </c>
      <c r="H34" s="26">
        <f>AVERAGE(H2:H32)</f>
        <v>2637096.7741935486</v>
      </c>
      <c r="I34" s="25"/>
      <c r="J34" s="25"/>
      <c r="K34" s="17">
        <f>AVERAGE(K2:K32)</f>
        <v>2.4535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&amp;LRound 1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8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7.7109375" bestFit="1" customWidth="1"/>
    <col min="10" max="10" width="15.5703125" bestFit="1" customWidth="1"/>
    <col min="11" max="11" width="10.42578125" bestFit="1" customWidth="1"/>
  </cols>
  <sheetData>
    <row r="1" spans="1:12">
      <c r="A1" s="11" t="s">
        <v>151</v>
      </c>
      <c r="B1" s="11" t="s">
        <v>164</v>
      </c>
      <c r="C1" s="11" t="s">
        <v>166</v>
      </c>
      <c r="D1" s="11" t="s">
        <v>168</v>
      </c>
      <c r="E1" s="11" t="s">
        <v>170</v>
      </c>
      <c r="F1" s="11" t="s">
        <v>172</v>
      </c>
      <c r="G1" s="11" t="s">
        <v>141</v>
      </c>
      <c r="H1" s="11" t="s">
        <v>13</v>
      </c>
      <c r="I1" s="33" t="s">
        <v>189</v>
      </c>
      <c r="J1" s="33" t="s">
        <v>187</v>
      </c>
      <c r="K1" s="11" t="s">
        <v>155</v>
      </c>
      <c r="L1" s="11" t="s">
        <v>199</v>
      </c>
    </row>
    <row r="2" spans="1:12">
      <c r="A2" s="11">
        <v>249</v>
      </c>
      <c r="B2" s="3"/>
      <c r="C2" s="3"/>
      <c r="D2" s="3">
        <v>1</v>
      </c>
      <c r="E2" s="3"/>
      <c r="F2" s="3">
        <v>1</v>
      </c>
      <c r="G2" s="3"/>
      <c r="H2" s="22">
        <v>140400</v>
      </c>
      <c r="I2" s="22">
        <f>H2*8.2%</f>
        <v>11512.8</v>
      </c>
      <c r="J2" s="22">
        <f>H2+I2</f>
        <v>151912.79999999999</v>
      </c>
      <c r="K2" s="22">
        <v>125000</v>
      </c>
      <c r="L2" s="3" t="s">
        <v>104</v>
      </c>
    </row>
    <row r="3" spans="1:12">
      <c r="A3" s="11">
        <f>SUM(A2+1)</f>
        <v>250</v>
      </c>
      <c r="B3" s="3">
        <v>1</v>
      </c>
      <c r="C3" s="3"/>
      <c r="D3" s="3"/>
      <c r="E3" s="3"/>
      <c r="F3" s="3">
        <v>1</v>
      </c>
      <c r="G3" s="3"/>
      <c r="H3" s="22">
        <v>140100</v>
      </c>
      <c r="I3" s="22">
        <f t="shared" ref="I3:I31" si="0">H3*8.2%</f>
        <v>11488.199999999999</v>
      </c>
      <c r="J3" s="22">
        <f t="shared" ref="J3:J31" si="1">H3+I3</f>
        <v>151588.20000000001</v>
      </c>
      <c r="K3" s="22">
        <v>140100</v>
      </c>
      <c r="L3" s="3" t="s">
        <v>105</v>
      </c>
    </row>
    <row r="4" spans="1:12">
      <c r="A4" s="11">
        <f t="shared" ref="A4:A31" si="2">SUM(A3+1)</f>
        <v>251</v>
      </c>
      <c r="B4" s="3"/>
      <c r="C4" s="3"/>
      <c r="D4" s="3"/>
      <c r="E4" s="3"/>
      <c r="F4" s="3"/>
      <c r="G4" s="3"/>
      <c r="H4" s="22">
        <v>139800</v>
      </c>
      <c r="I4" s="22">
        <f t="shared" si="0"/>
        <v>11463.599999999999</v>
      </c>
      <c r="J4" s="22">
        <f t="shared" si="1"/>
        <v>151263.6</v>
      </c>
      <c r="K4" s="22"/>
      <c r="L4" s="3"/>
    </row>
    <row r="5" spans="1:12">
      <c r="A5" s="11">
        <f t="shared" si="2"/>
        <v>252</v>
      </c>
      <c r="B5" s="3"/>
      <c r="C5" s="3">
        <v>1</v>
      </c>
      <c r="D5" s="3"/>
      <c r="E5" s="3"/>
      <c r="F5" s="3">
        <v>1</v>
      </c>
      <c r="G5" s="3"/>
      <c r="H5" s="22">
        <v>139500</v>
      </c>
      <c r="I5" s="22">
        <f t="shared" si="0"/>
        <v>11438.999999999998</v>
      </c>
      <c r="J5" s="22">
        <f t="shared" si="1"/>
        <v>150939</v>
      </c>
      <c r="K5" s="22">
        <v>139500</v>
      </c>
      <c r="L5" s="3" t="s">
        <v>106</v>
      </c>
    </row>
    <row r="6" spans="1:12">
      <c r="A6" s="11">
        <f t="shared" si="2"/>
        <v>253</v>
      </c>
      <c r="B6" s="3"/>
      <c r="C6" s="3">
        <v>1</v>
      </c>
      <c r="D6" s="3"/>
      <c r="E6" s="3">
        <v>1</v>
      </c>
      <c r="F6" s="3"/>
      <c r="G6" s="3"/>
      <c r="H6" s="22">
        <v>139100</v>
      </c>
      <c r="I6" s="22">
        <f t="shared" si="0"/>
        <v>11406.199999999999</v>
      </c>
      <c r="J6" s="22">
        <f t="shared" si="1"/>
        <v>150506.20000000001</v>
      </c>
      <c r="K6" s="22">
        <v>50000</v>
      </c>
      <c r="L6" s="3"/>
    </row>
    <row r="7" spans="1:12">
      <c r="A7" s="11">
        <f t="shared" si="2"/>
        <v>254</v>
      </c>
      <c r="B7" s="3">
        <v>1</v>
      </c>
      <c r="C7" s="3"/>
      <c r="D7" s="3"/>
      <c r="E7" s="3"/>
      <c r="F7" s="3"/>
      <c r="G7" s="3">
        <v>1</v>
      </c>
      <c r="H7" s="22">
        <v>138800</v>
      </c>
      <c r="I7" s="22">
        <f t="shared" si="0"/>
        <v>11381.599999999999</v>
      </c>
      <c r="J7" s="22">
        <f t="shared" si="1"/>
        <v>150181.6</v>
      </c>
      <c r="K7" s="22">
        <v>10000</v>
      </c>
      <c r="L7" s="3"/>
    </row>
    <row r="8" spans="1:12">
      <c r="A8" s="11">
        <f t="shared" si="2"/>
        <v>255</v>
      </c>
      <c r="B8" s="3"/>
      <c r="C8" s="3">
        <v>1</v>
      </c>
      <c r="D8" s="3"/>
      <c r="E8" s="3"/>
      <c r="F8" s="3"/>
      <c r="G8" s="3">
        <v>1</v>
      </c>
      <c r="H8" s="22">
        <v>138500</v>
      </c>
      <c r="I8" s="22">
        <f t="shared" si="0"/>
        <v>11356.999999999998</v>
      </c>
      <c r="J8" s="22">
        <f t="shared" si="1"/>
        <v>149857</v>
      </c>
      <c r="K8" s="22">
        <v>75000</v>
      </c>
      <c r="L8" s="3" t="s">
        <v>107</v>
      </c>
    </row>
    <row r="9" spans="1:12">
      <c r="A9" s="11">
        <f t="shared" si="2"/>
        <v>256</v>
      </c>
      <c r="B9" s="3"/>
      <c r="C9" s="3">
        <v>1</v>
      </c>
      <c r="D9" s="3"/>
      <c r="E9" s="3">
        <v>1</v>
      </c>
      <c r="F9" s="3"/>
      <c r="G9" s="3"/>
      <c r="H9" s="22">
        <v>138200</v>
      </c>
      <c r="I9" s="22">
        <f t="shared" si="0"/>
        <v>11332.399999999998</v>
      </c>
      <c r="J9" s="22">
        <f t="shared" si="1"/>
        <v>149532.4</v>
      </c>
      <c r="K9" s="22">
        <v>130000</v>
      </c>
      <c r="L9" s="3" t="s">
        <v>0</v>
      </c>
    </row>
    <row r="10" spans="1:12">
      <c r="A10" s="11">
        <f t="shared" si="2"/>
        <v>257</v>
      </c>
      <c r="B10" s="3">
        <v>1</v>
      </c>
      <c r="C10" s="3"/>
      <c r="D10" s="3"/>
      <c r="E10" s="3"/>
      <c r="F10" s="3">
        <v>1</v>
      </c>
      <c r="G10" s="3"/>
      <c r="H10" s="22">
        <v>137900</v>
      </c>
      <c r="I10" s="22">
        <f t="shared" si="0"/>
        <v>11307.8</v>
      </c>
      <c r="J10" s="22">
        <f t="shared" si="1"/>
        <v>149207.79999999999</v>
      </c>
      <c r="K10" s="22">
        <v>137900</v>
      </c>
      <c r="L10" s="3"/>
    </row>
    <row r="11" spans="1:12">
      <c r="A11" s="11">
        <f t="shared" si="2"/>
        <v>258</v>
      </c>
      <c r="B11" s="3"/>
      <c r="C11" s="3">
        <v>1</v>
      </c>
      <c r="D11" s="3"/>
      <c r="E11" s="3"/>
      <c r="F11" s="3"/>
      <c r="G11" s="3">
        <v>1</v>
      </c>
      <c r="H11" s="22">
        <v>137600</v>
      </c>
      <c r="I11" s="22">
        <f t="shared" si="0"/>
        <v>11283.199999999999</v>
      </c>
      <c r="J11" s="22">
        <f t="shared" si="1"/>
        <v>148883.20000000001</v>
      </c>
      <c r="K11" s="22">
        <v>35000</v>
      </c>
      <c r="L11" s="3"/>
    </row>
    <row r="12" spans="1:12">
      <c r="A12" s="11">
        <f t="shared" si="2"/>
        <v>259</v>
      </c>
      <c r="B12" s="3">
        <v>1</v>
      </c>
      <c r="C12" s="3"/>
      <c r="D12" s="3"/>
      <c r="E12" s="3"/>
      <c r="F12" s="3">
        <v>1</v>
      </c>
      <c r="G12" s="3"/>
      <c r="H12" s="22">
        <v>137200</v>
      </c>
      <c r="I12" s="22">
        <f t="shared" si="0"/>
        <v>11250.399999999998</v>
      </c>
      <c r="J12" s="22">
        <f t="shared" si="1"/>
        <v>148450.4</v>
      </c>
      <c r="K12" s="22">
        <v>137200</v>
      </c>
      <c r="L12" s="3" t="s">
        <v>108</v>
      </c>
    </row>
    <row r="13" spans="1:12">
      <c r="A13" s="11">
        <f t="shared" si="2"/>
        <v>260</v>
      </c>
      <c r="B13" s="3"/>
      <c r="C13" s="3"/>
      <c r="D13" s="3">
        <v>1</v>
      </c>
      <c r="E13" s="3">
        <v>1</v>
      </c>
      <c r="F13" s="3"/>
      <c r="G13" s="3"/>
      <c r="H13" s="22">
        <v>136900</v>
      </c>
      <c r="I13" s="22">
        <f t="shared" si="0"/>
        <v>11225.8</v>
      </c>
      <c r="J13" s="22">
        <f t="shared" si="1"/>
        <v>148125.79999999999</v>
      </c>
      <c r="K13" s="22">
        <v>250000</v>
      </c>
      <c r="L13" s="3" t="s">
        <v>109</v>
      </c>
    </row>
    <row r="14" spans="1:12">
      <c r="A14" s="11">
        <f t="shared" si="2"/>
        <v>261</v>
      </c>
      <c r="B14" s="3">
        <v>1</v>
      </c>
      <c r="C14" s="3"/>
      <c r="D14" s="3"/>
      <c r="E14" s="3"/>
      <c r="F14" s="3">
        <v>1</v>
      </c>
      <c r="G14" s="3"/>
      <c r="H14" s="22">
        <v>136600</v>
      </c>
      <c r="I14" s="22">
        <f t="shared" si="0"/>
        <v>11201.199999999999</v>
      </c>
      <c r="J14" s="22">
        <f t="shared" si="1"/>
        <v>147801.20000000001</v>
      </c>
      <c r="K14" s="22">
        <v>136600</v>
      </c>
      <c r="L14" s="3" t="s">
        <v>110</v>
      </c>
    </row>
    <row r="15" spans="1:12">
      <c r="A15" s="11">
        <f t="shared" si="2"/>
        <v>262</v>
      </c>
      <c r="B15" s="3"/>
      <c r="C15" s="3">
        <v>1</v>
      </c>
      <c r="D15" s="3"/>
      <c r="E15" s="3"/>
      <c r="F15" s="3">
        <v>1</v>
      </c>
      <c r="G15" s="3"/>
      <c r="H15" s="22">
        <v>136300</v>
      </c>
      <c r="I15" s="22">
        <f t="shared" si="0"/>
        <v>11176.599999999999</v>
      </c>
      <c r="J15" s="22">
        <f t="shared" si="1"/>
        <v>147476.6</v>
      </c>
      <c r="K15" s="22">
        <v>125000</v>
      </c>
      <c r="L15" s="3" t="s">
        <v>111</v>
      </c>
    </row>
    <row r="16" spans="1:12">
      <c r="A16" s="11">
        <f t="shared" si="2"/>
        <v>263</v>
      </c>
      <c r="B16" s="3">
        <v>1</v>
      </c>
      <c r="C16" s="3"/>
      <c r="D16" s="3"/>
      <c r="E16" s="3">
        <v>1</v>
      </c>
      <c r="F16" s="3"/>
      <c r="G16" s="3"/>
      <c r="H16" s="22">
        <v>136000</v>
      </c>
      <c r="I16" s="22">
        <f t="shared" si="0"/>
        <v>11151.999999999998</v>
      </c>
      <c r="J16" s="22">
        <f t="shared" si="1"/>
        <v>147152</v>
      </c>
      <c r="K16" s="22">
        <v>180000</v>
      </c>
      <c r="L16" s="3" t="s">
        <v>229</v>
      </c>
    </row>
    <row r="17" spans="1:12">
      <c r="A17" s="11">
        <f t="shared" si="2"/>
        <v>264</v>
      </c>
      <c r="B17" s="3"/>
      <c r="C17" s="3">
        <v>1</v>
      </c>
      <c r="D17" s="3"/>
      <c r="E17" s="3"/>
      <c r="F17" s="3"/>
      <c r="G17" s="3">
        <v>1</v>
      </c>
      <c r="H17" s="22">
        <v>135700</v>
      </c>
      <c r="I17" s="22">
        <f t="shared" si="0"/>
        <v>11127.399999999998</v>
      </c>
      <c r="J17" s="22">
        <f t="shared" si="1"/>
        <v>146827.4</v>
      </c>
      <c r="K17" s="22">
        <v>100000</v>
      </c>
      <c r="L17" s="3" t="s">
        <v>101</v>
      </c>
    </row>
    <row r="18" spans="1:12">
      <c r="A18" s="11">
        <f t="shared" si="2"/>
        <v>265</v>
      </c>
      <c r="B18" s="3"/>
      <c r="C18" s="3"/>
      <c r="D18" s="3">
        <v>1</v>
      </c>
      <c r="E18" s="3"/>
      <c r="F18" s="3"/>
      <c r="G18" s="3">
        <v>1</v>
      </c>
      <c r="H18" s="22">
        <v>135000</v>
      </c>
      <c r="I18" s="22">
        <f t="shared" si="0"/>
        <v>11069.999999999998</v>
      </c>
      <c r="J18" s="22">
        <f t="shared" si="1"/>
        <v>146070</v>
      </c>
      <c r="K18" s="22">
        <v>5000</v>
      </c>
      <c r="L18" s="3"/>
    </row>
    <row r="19" spans="1:12">
      <c r="A19" s="11">
        <f t="shared" si="2"/>
        <v>266</v>
      </c>
      <c r="B19" s="3">
        <v>1</v>
      </c>
      <c r="C19" s="3"/>
      <c r="D19" s="3"/>
      <c r="E19" s="3"/>
      <c r="F19" s="3">
        <v>1</v>
      </c>
      <c r="G19" s="3"/>
      <c r="H19" s="22">
        <v>135000</v>
      </c>
      <c r="I19" s="22">
        <f t="shared" si="0"/>
        <v>11069.999999999998</v>
      </c>
      <c r="J19" s="22">
        <f t="shared" si="1"/>
        <v>146070</v>
      </c>
      <c r="K19" s="22">
        <v>135100</v>
      </c>
      <c r="L19" s="3" t="s">
        <v>136</v>
      </c>
    </row>
    <row r="20" spans="1:12">
      <c r="A20" s="11">
        <f t="shared" si="2"/>
        <v>267</v>
      </c>
      <c r="B20" s="3">
        <v>1</v>
      </c>
      <c r="C20" s="3"/>
      <c r="D20" s="3"/>
      <c r="E20" s="3"/>
      <c r="F20" s="3">
        <v>1</v>
      </c>
      <c r="G20" s="3"/>
      <c r="H20" s="22">
        <v>134800</v>
      </c>
      <c r="I20" s="22">
        <f t="shared" si="0"/>
        <v>11053.599999999999</v>
      </c>
      <c r="J20" s="22">
        <f t="shared" si="1"/>
        <v>145853.6</v>
      </c>
      <c r="K20" s="22">
        <v>127500</v>
      </c>
      <c r="L20" s="3" t="s">
        <v>137</v>
      </c>
    </row>
    <row r="21" spans="1:12">
      <c r="A21" s="11">
        <f t="shared" si="2"/>
        <v>268</v>
      </c>
      <c r="B21" s="3">
        <v>1</v>
      </c>
      <c r="C21" s="3"/>
      <c r="D21" s="3"/>
      <c r="E21" s="3"/>
      <c r="F21" s="3">
        <v>1</v>
      </c>
      <c r="G21" s="3"/>
      <c r="H21" s="22">
        <v>135000</v>
      </c>
      <c r="I21" s="22">
        <f t="shared" si="0"/>
        <v>11069.999999999998</v>
      </c>
      <c r="J21" s="22">
        <f t="shared" si="1"/>
        <v>146070</v>
      </c>
      <c r="K21" s="22">
        <v>134500</v>
      </c>
      <c r="L21" s="3" t="s">
        <v>138</v>
      </c>
    </row>
    <row r="22" spans="1:12">
      <c r="A22" s="11">
        <f t="shared" si="2"/>
        <v>269</v>
      </c>
      <c r="B22" s="3">
        <v>1</v>
      </c>
      <c r="C22" s="3"/>
      <c r="D22" s="3"/>
      <c r="E22" s="3"/>
      <c r="F22" s="3"/>
      <c r="G22" s="3">
        <v>1</v>
      </c>
      <c r="H22" s="22">
        <v>134200</v>
      </c>
      <c r="I22" s="22">
        <f t="shared" si="0"/>
        <v>11004.399999999998</v>
      </c>
      <c r="J22" s="22">
        <f t="shared" si="1"/>
        <v>145204.4</v>
      </c>
      <c r="K22" s="22">
        <v>50000</v>
      </c>
      <c r="L22" s="3"/>
    </row>
    <row r="23" spans="1:12">
      <c r="A23" s="11">
        <f t="shared" si="2"/>
        <v>270</v>
      </c>
      <c r="B23" s="3"/>
      <c r="C23" s="3">
        <v>1</v>
      </c>
      <c r="D23" s="3"/>
      <c r="E23" s="3"/>
      <c r="F23" s="3">
        <v>1</v>
      </c>
      <c r="G23" s="3"/>
      <c r="H23" s="22">
        <v>133800</v>
      </c>
      <c r="I23" s="22">
        <f t="shared" si="0"/>
        <v>10971.599999999999</v>
      </c>
      <c r="J23" s="22">
        <f t="shared" si="1"/>
        <v>144771.6</v>
      </c>
      <c r="K23" s="22">
        <v>50000</v>
      </c>
      <c r="L23" s="3"/>
    </row>
    <row r="24" spans="1:12">
      <c r="A24" s="11">
        <f t="shared" si="2"/>
        <v>271</v>
      </c>
      <c r="B24" s="3"/>
      <c r="C24" s="3">
        <v>1</v>
      </c>
      <c r="D24" s="3"/>
      <c r="E24" s="3"/>
      <c r="F24" s="3"/>
      <c r="G24" s="3">
        <v>1</v>
      </c>
      <c r="H24" s="22">
        <v>133500</v>
      </c>
      <c r="I24" s="22">
        <f t="shared" si="0"/>
        <v>10946.999999999998</v>
      </c>
      <c r="J24" s="22">
        <f t="shared" si="1"/>
        <v>144447</v>
      </c>
      <c r="K24" s="22">
        <v>10000</v>
      </c>
      <c r="L24" s="3"/>
    </row>
    <row r="25" spans="1:12">
      <c r="A25" s="11">
        <f t="shared" si="2"/>
        <v>272</v>
      </c>
      <c r="B25" s="3"/>
      <c r="C25" s="3"/>
      <c r="D25" s="3">
        <v>1</v>
      </c>
      <c r="E25" s="3"/>
      <c r="F25" s="3">
        <v>1</v>
      </c>
      <c r="G25" s="3"/>
      <c r="H25" s="22">
        <v>133200</v>
      </c>
      <c r="I25" s="22">
        <f t="shared" si="0"/>
        <v>10922.399999999998</v>
      </c>
      <c r="J25" s="22">
        <f t="shared" si="1"/>
        <v>144122.4</v>
      </c>
      <c r="K25" s="22">
        <v>133200</v>
      </c>
      <c r="L25" s="3" t="s">
        <v>110</v>
      </c>
    </row>
    <row r="26" spans="1:12">
      <c r="A26" s="11">
        <f t="shared" si="2"/>
        <v>273</v>
      </c>
      <c r="B26" s="3"/>
      <c r="C26" s="3">
        <v>1</v>
      </c>
      <c r="D26" s="3"/>
      <c r="E26" s="3"/>
      <c r="F26" s="3">
        <v>1</v>
      </c>
      <c r="G26" s="3"/>
      <c r="H26" s="22">
        <v>132900</v>
      </c>
      <c r="I26" s="22">
        <f t="shared" si="0"/>
        <v>10897.8</v>
      </c>
      <c r="J26" s="22">
        <f t="shared" si="1"/>
        <v>143797.79999999999</v>
      </c>
      <c r="K26" s="22">
        <v>132900</v>
      </c>
      <c r="L26" s="3" t="s">
        <v>35</v>
      </c>
    </row>
    <row r="27" spans="1:12">
      <c r="A27" s="11">
        <f t="shared" si="2"/>
        <v>274</v>
      </c>
      <c r="B27" s="3"/>
      <c r="C27" s="3">
        <v>1</v>
      </c>
      <c r="D27" s="3"/>
      <c r="E27" s="3"/>
      <c r="F27" s="3"/>
      <c r="G27" s="3">
        <v>1</v>
      </c>
      <c r="H27" s="22">
        <v>132600</v>
      </c>
      <c r="I27" s="22">
        <f t="shared" si="0"/>
        <v>10873.199999999999</v>
      </c>
      <c r="J27" s="22">
        <f t="shared" si="1"/>
        <v>143473.20000000001</v>
      </c>
      <c r="K27" s="22">
        <v>35000</v>
      </c>
      <c r="L27" s="3" t="s">
        <v>73</v>
      </c>
    </row>
    <row r="28" spans="1:12">
      <c r="A28" s="11">
        <f t="shared" si="2"/>
        <v>275</v>
      </c>
      <c r="B28" s="3"/>
      <c r="C28" s="3">
        <v>1</v>
      </c>
      <c r="D28" s="3"/>
      <c r="E28" s="3">
        <v>1</v>
      </c>
      <c r="F28" s="3"/>
      <c r="G28" s="3"/>
      <c r="H28" s="22">
        <v>132300</v>
      </c>
      <c r="I28" s="22">
        <f t="shared" si="0"/>
        <v>10848.599999999999</v>
      </c>
      <c r="J28" s="22">
        <f t="shared" si="1"/>
        <v>143148.6</v>
      </c>
      <c r="K28" s="22">
        <v>200000</v>
      </c>
      <c r="L28" s="3" t="s">
        <v>139</v>
      </c>
    </row>
    <row r="29" spans="1:12">
      <c r="A29" s="11">
        <f t="shared" si="2"/>
        <v>276</v>
      </c>
      <c r="B29" s="3">
        <v>1</v>
      </c>
      <c r="C29" s="3"/>
      <c r="D29" s="3"/>
      <c r="E29" s="3"/>
      <c r="F29" s="3"/>
      <c r="G29" s="3">
        <v>1</v>
      </c>
      <c r="H29" s="22">
        <v>132000</v>
      </c>
      <c r="I29" s="22">
        <f t="shared" si="0"/>
        <v>10823.999999999998</v>
      </c>
      <c r="J29" s="22">
        <f t="shared" si="1"/>
        <v>142824</v>
      </c>
      <c r="K29" s="22">
        <v>5000</v>
      </c>
      <c r="L29" s="3"/>
    </row>
    <row r="30" spans="1:12">
      <c r="A30" s="11">
        <f t="shared" si="2"/>
        <v>277</v>
      </c>
      <c r="B30" s="3"/>
      <c r="C30" s="3">
        <v>1</v>
      </c>
      <c r="D30" s="3"/>
      <c r="E30" s="3"/>
      <c r="F30" s="3"/>
      <c r="G30" s="3">
        <v>1</v>
      </c>
      <c r="H30" s="22">
        <v>131700</v>
      </c>
      <c r="I30" s="22">
        <f t="shared" si="0"/>
        <v>10799.399999999998</v>
      </c>
      <c r="J30" s="22">
        <f t="shared" si="1"/>
        <v>142499.4</v>
      </c>
      <c r="K30" s="22">
        <v>10000</v>
      </c>
      <c r="L30" s="3" t="s">
        <v>22</v>
      </c>
    </row>
    <row r="31" spans="1:12">
      <c r="A31" s="11">
        <f t="shared" si="2"/>
        <v>278</v>
      </c>
      <c r="B31" s="3"/>
      <c r="C31" s="3"/>
      <c r="D31" s="3">
        <v>1</v>
      </c>
      <c r="E31" s="3"/>
      <c r="F31" s="3"/>
      <c r="G31" s="3">
        <v>1</v>
      </c>
      <c r="H31" s="22">
        <v>131400</v>
      </c>
      <c r="I31" s="22">
        <f t="shared" si="0"/>
        <v>10774.8</v>
      </c>
      <c r="J31" s="22">
        <f t="shared" si="1"/>
        <v>142174.79999999999</v>
      </c>
      <c r="K31" s="22">
        <v>15000</v>
      </c>
      <c r="L31" s="3"/>
    </row>
    <row r="32" spans="1:12">
      <c r="H32" s="26">
        <f>AVERAGE(H2:H31)</f>
        <v>135866.66666666666</v>
      </c>
      <c r="I32" s="26"/>
      <c r="J32" s="26"/>
      <c r="K32" s="26">
        <f>AVERAGE(K2:K31)</f>
        <v>97051.724137931029</v>
      </c>
    </row>
    <row r="35" spans="6:8">
      <c r="F35" t="s">
        <v>37</v>
      </c>
      <c r="G35" t="s">
        <v>47</v>
      </c>
      <c r="H35">
        <v>1</v>
      </c>
    </row>
    <row r="36" spans="6:8">
      <c r="F36" t="s">
        <v>39</v>
      </c>
      <c r="G36" t="s">
        <v>40</v>
      </c>
      <c r="H36">
        <v>4</v>
      </c>
    </row>
    <row r="37" spans="6:8">
      <c r="F37" t="s">
        <v>43</v>
      </c>
      <c r="G37" t="s">
        <v>48</v>
      </c>
      <c r="H37">
        <v>10</v>
      </c>
    </row>
    <row r="38" spans="6:8">
      <c r="F38" t="s">
        <v>43</v>
      </c>
      <c r="G38" t="s">
        <v>44</v>
      </c>
      <c r="H38">
        <v>14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&amp;L8th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42578125" bestFit="1" customWidth="1"/>
    <col min="9" max="9" width="17.7109375" bestFit="1" customWidth="1"/>
    <col min="10" max="10" width="15.5703125" bestFit="1" customWidth="1"/>
    <col min="11" max="11" width="10.42578125" bestFit="1" customWidth="1"/>
  </cols>
  <sheetData>
    <row r="1" spans="1:12">
      <c r="A1" s="11" t="s">
        <v>151</v>
      </c>
      <c r="B1" s="11" t="s">
        <v>164</v>
      </c>
      <c r="C1" s="11" t="s">
        <v>166</v>
      </c>
      <c r="D1" s="11" t="s">
        <v>168</v>
      </c>
      <c r="E1" s="11" t="s">
        <v>170</v>
      </c>
      <c r="F1" s="11" t="s">
        <v>172</v>
      </c>
      <c r="G1" s="11" t="s">
        <v>141</v>
      </c>
      <c r="H1" s="11" t="s">
        <v>191</v>
      </c>
      <c r="I1" s="33" t="s">
        <v>189</v>
      </c>
      <c r="J1" s="33" t="s">
        <v>187</v>
      </c>
      <c r="K1" s="11" t="s">
        <v>155</v>
      </c>
      <c r="L1" s="11" t="s">
        <v>199</v>
      </c>
    </row>
    <row r="2" spans="1:12">
      <c r="A2" s="11">
        <v>279</v>
      </c>
      <c r="B2" s="3">
        <v>1</v>
      </c>
      <c r="C2" s="3"/>
      <c r="D2" s="3"/>
      <c r="E2" s="3"/>
      <c r="F2" s="3">
        <v>1</v>
      </c>
      <c r="G2" s="3"/>
      <c r="H2" s="22">
        <v>131000</v>
      </c>
      <c r="I2" s="22">
        <f>H2*8.2%</f>
        <v>10741.999999999998</v>
      </c>
      <c r="J2" s="22">
        <f>H2+I2</f>
        <v>141742</v>
      </c>
      <c r="K2" s="22">
        <v>50000</v>
      </c>
      <c r="L2" s="3"/>
    </row>
    <row r="3" spans="1:12">
      <c r="A3" s="11">
        <f>SUM(A2+1)</f>
        <v>280</v>
      </c>
      <c r="B3" s="3"/>
      <c r="C3" s="3">
        <v>1</v>
      </c>
      <c r="D3" s="3"/>
      <c r="E3" s="3"/>
      <c r="F3" s="3">
        <v>1</v>
      </c>
      <c r="G3" s="3"/>
      <c r="H3" s="22">
        <v>130800</v>
      </c>
      <c r="I3" s="22">
        <f t="shared" ref="I3:I31" si="0">H3*8.2%</f>
        <v>10725.599999999999</v>
      </c>
      <c r="J3" s="22">
        <f t="shared" ref="J3:J31" si="1">H3+I3</f>
        <v>141525.6</v>
      </c>
      <c r="K3" s="22"/>
      <c r="L3" s="3"/>
    </row>
    <row r="4" spans="1:12">
      <c r="A4" s="11">
        <f t="shared" ref="A4:A31" si="2">SUM(A3+1)</f>
        <v>281</v>
      </c>
      <c r="B4" s="3"/>
      <c r="C4" s="3">
        <v>1</v>
      </c>
      <c r="D4" s="3"/>
      <c r="E4" s="3"/>
      <c r="F4" s="3">
        <v>1</v>
      </c>
      <c r="G4" s="3"/>
      <c r="H4" s="22">
        <v>130500</v>
      </c>
      <c r="I4" s="22">
        <f t="shared" si="0"/>
        <v>10700.999999999998</v>
      </c>
      <c r="J4" s="22">
        <f t="shared" si="1"/>
        <v>141201</v>
      </c>
      <c r="K4" s="22">
        <v>130500</v>
      </c>
      <c r="L4" s="3"/>
    </row>
    <row r="5" spans="1:12">
      <c r="A5" s="11">
        <f t="shared" si="2"/>
        <v>282</v>
      </c>
      <c r="B5" s="3">
        <v>1</v>
      </c>
      <c r="C5" s="3"/>
      <c r="D5" s="3"/>
      <c r="E5" s="3"/>
      <c r="F5" s="3">
        <v>1</v>
      </c>
      <c r="G5" s="3"/>
      <c r="H5" s="22">
        <v>130200</v>
      </c>
      <c r="I5" s="22">
        <f t="shared" si="0"/>
        <v>10676.399999999998</v>
      </c>
      <c r="J5" s="22">
        <f t="shared" si="1"/>
        <v>140876.4</v>
      </c>
      <c r="K5" s="22">
        <v>130200</v>
      </c>
      <c r="L5" s="3"/>
    </row>
    <row r="6" spans="1:12">
      <c r="A6" s="11">
        <f t="shared" si="2"/>
        <v>283</v>
      </c>
      <c r="B6" s="3">
        <v>1</v>
      </c>
      <c r="C6" s="3"/>
      <c r="D6" s="3"/>
      <c r="E6" s="3"/>
      <c r="F6" s="3">
        <v>1</v>
      </c>
      <c r="G6" s="3"/>
      <c r="H6" s="22">
        <v>129900</v>
      </c>
      <c r="I6" s="22">
        <f t="shared" si="0"/>
        <v>10651.8</v>
      </c>
      <c r="J6" s="22">
        <f t="shared" si="1"/>
        <v>140551.79999999999</v>
      </c>
      <c r="K6" s="22">
        <v>129900</v>
      </c>
      <c r="L6" s="3" t="s">
        <v>173</v>
      </c>
    </row>
    <row r="7" spans="1:12">
      <c r="A7" s="11">
        <f t="shared" si="2"/>
        <v>284</v>
      </c>
      <c r="B7" s="3"/>
      <c r="C7" s="3"/>
      <c r="D7" s="3">
        <v>1</v>
      </c>
      <c r="E7" s="3"/>
      <c r="F7" s="3"/>
      <c r="G7" s="3">
        <v>1</v>
      </c>
      <c r="H7" s="22">
        <v>129000</v>
      </c>
      <c r="I7" s="22">
        <f t="shared" si="0"/>
        <v>10577.999999999998</v>
      </c>
      <c r="J7" s="22">
        <f t="shared" si="1"/>
        <v>139578</v>
      </c>
      <c r="K7" s="22">
        <v>129000</v>
      </c>
      <c r="L7" s="3" t="s">
        <v>174</v>
      </c>
    </row>
    <row r="8" spans="1:12">
      <c r="A8" s="11">
        <f t="shared" si="2"/>
        <v>285</v>
      </c>
      <c r="B8" s="3"/>
      <c r="C8" s="3">
        <v>1</v>
      </c>
      <c r="D8" s="3"/>
      <c r="E8" s="3"/>
      <c r="F8" s="3">
        <v>1</v>
      </c>
      <c r="G8" s="3"/>
      <c r="H8" s="22">
        <v>129300</v>
      </c>
      <c r="I8" s="22">
        <f t="shared" si="0"/>
        <v>10602.599999999999</v>
      </c>
      <c r="J8" s="22">
        <f t="shared" si="1"/>
        <v>139902.6</v>
      </c>
      <c r="K8" s="22">
        <v>129300</v>
      </c>
      <c r="L8" s="3" t="s">
        <v>175</v>
      </c>
    </row>
    <row r="9" spans="1:12">
      <c r="A9" s="11">
        <f t="shared" si="2"/>
        <v>286</v>
      </c>
      <c r="B9" s="3"/>
      <c r="C9" s="3">
        <v>1</v>
      </c>
      <c r="D9" s="3"/>
      <c r="E9" s="3"/>
      <c r="F9" s="3"/>
      <c r="G9" s="3">
        <v>1</v>
      </c>
      <c r="H9" s="22">
        <v>129100</v>
      </c>
      <c r="I9" s="22">
        <f t="shared" si="0"/>
        <v>10586.199999999999</v>
      </c>
      <c r="J9" s="22">
        <f t="shared" si="1"/>
        <v>139686.20000000001</v>
      </c>
      <c r="K9" s="22">
        <v>129100</v>
      </c>
      <c r="L9" s="3"/>
    </row>
    <row r="10" spans="1:12">
      <c r="A10" s="11">
        <f t="shared" si="2"/>
        <v>287</v>
      </c>
      <c r="B10" s="3">
        <v>1</v>
      </c>
      <c r="C10" s="3"/>
      <c r="D10" s="3"/>
      <c r="E10" s="3"/>
      <c r="F10" s="3">
        <v>1</v>
      </c>
      <c r="G10" s="3"/>
      <c r="H10" s="22">
        <v>128800</v>
      </c>
      <c r="I10" s="22">
        <f t="shared" si="0"/>
        <v>10561.599999999999</v>
      </c>
      <c r="J10" s="22">
        <f t="shared" si="1"/>
        <v>139361.60000000001</v>
      </c>
      <c r="K10" s="22">
        <v>128800</v>
      </c>
      <c r="L10" s="3" t="s">
        <v>176</v>
      </c>
    </row>
    <row r="11" spans="1:12">
      <c r="A11" s="11">
        <f t="shared" si="2"/>
        <v>288</v>
      </c>
      <c r="B11" s="3">
        <v>1</v>
      </c>
      <c r="C11" s="3"/>
      <c r="D11" s="3"/>
      <c r="E11" s="3">
        <v>1</v>
      </c>
      <c r="F11" s="3"/>
      <c r="G11" s="3"/>
      <c r="H11" s="22">
        <v>128500</v>
      </c>
      <c r="I11" s="22">
        <f t="shared" si="0"/>
        <v>10536.999999999998</v>
      </c>
      <c r="J11" s="22">
        <f t="shared" si="1"/>
        <v>139037</v>
      </c>
      <c r="K11" s="22">
        <v>128500</v>
      </c>
      <c r="L11" s="3" t="s">
        <v>177</v>
      </c>
    </row>
    <row r="12" spans="1:12">
      <c r="A12" s="11">
        <f t="shared" si="2"/>
        <v>289</v>
      </c>
      <c r="B12" s="3">
        <v>1</v>
      </c>
      <c r="C12" s="3"/>
      <c r="D12" s="3"/>
      <c r="E12" s="3"/>
      <c r="F12" s="3">
        <v>1</v>
      </c>
      <c r="G12" s="3"/>
      <c r="H12" s="22">
        <v>128200</v>
      </c>
      <c r="I12" s="22">
        <f t="shared" si="0"/>
        <v>10512.399999999998</v>
      </c>
      <c r="J12" s="22">
        <f t="shared" si="1"/>
        <v>138712.4</v>
      </c>
      <c r="K12" s="22">
        <v>128200</v>
      </c>
      <c r="L12" s="3"/>
    </row>
    <row r="13" spans="1:12">
      <c r="A13" s="11">
        <f t="shared" si="2"/>
        <v>290</v>
      </c>
      <c r="B13" s="3"/>
      <c r="C13" s="3">
        <v>1</v>
      </c>
      <c r="D13" s="3"/>
      <c r="E13" s="3"/>
      <c r="F13" s="3"/>
      <c r="G13" s="3">
        <v>1</v>
      </c>
      <c r="H13" s="22">
        <v>127900</v>
      </c>
      <c r="I13" s="22">
        <f t="shared" si="0"/>
        <v>10487.8</v>
      </c>
      <c r="J13" s="22">
        <f t="shared" si="1"/>
        <v>138387.79999999999</v>
      </c>
      <c r="K13" s="22">
        <v>127900</v>
      </c>
      <c r="L13" s="3" t="s">
        <v>178</v>
      </c>
    </row>
    <row r="14" spans="1:12">
      <c r="A14" s="11">
        <f t="shared" si="2"/>
        <v>291</v>
      </c>
      <c r="B14" s="3"/>
      <c r="C14" s="3">
        <v>1</v>
      </c>
      <c r="D14" s="3"/>
      <c r="E14" s="3"/>
      <c r="F14" s="3">
        <v>1</v>
      </c>
      <c r="G14" s="3"/>
      <c r="H14" s="22">
        <v>127600</v>
      </c>
      <c r="I14" s="22">
        <f t="shared" si="0"/>
        <v>10463.199999999999</v>
      </c>
      <c r="J14" s="22">
        <f t="shared" si="1"/>
        <v>138063.20000000001</v>
      </c>
      <c r="K14" s="22">
        <v>127600</v>
      </c>
      <c r="L14" s="3" t="s">
        <v>179</v>
      </c>
    </row>
    <row r="15" spans="1:12">
      <c r="A15" s="11">
        <f t="shared" si="2"/>
        <v>292</v>
      </c>
      <c r="B15" s="3"/>
      <c r="C15" s="3">
        <v>1</v>
      </c>
      <c r="D15" s="3"/>
      <c r="E15" s="3"/>
      <c r="F15" s="3"/>
      <c r="G15" s="3">
        <v>1</v>
      </c>
      <c r="H15" s="22">
        <v>127300</v>
      </c>
      <c r="I15" s="22">
        <f t="shared" si="0"/>
        <v>10438.599999999999</v>
      </c>
      <c r="J15" s="22">
        <f t="shared" si="1"/>
        <v>137738.6</v>
      </c>
      <c r="K15" s="22">
        <v>127300</v>
      </c>
      <c r="L15" s="3"/>
    </row>
    <row r="16" spans="1:12">
      <c r="A16" s="11">
        <f t="shared" si="2"/>
        <v>293</v>
      </c>
      <c r="B16" s="3">
        <v>1</v>
      </c>
      <c r="C16" s="3"/>
      <c r="D16" s="3"/>
      <c r="E16" s="3"/>
      <c r="F16" s="3"/>
      <c r="G16" s="3">
        <v>1</v>
      </c>
      <c r="H16" s="22">
        <v>127000</v>
      </c>
      <c r="I16" s="22">
        <f t="shared" si="0"/>
        <v>10413.999999999998</v>
      </c>
      <c r="J16" s="22">
        <f t="shared" si="1"/>
        <v>137414</v>
      </c>
      <c r="K16" s="22">
        <v>127000</v>
      </c>
      <c r="L16" s="3"/>
    </row>
    <row r="17" spans="1:12">
      <c r="A17" s="11">
        <f t="shared" si="2"/>
        <v>294</v>
      </c>
      <c r="B17" s="3">
        <v>1</v>
      </c>
      <c r="C17" s="3"/>
      <c r="D17" s="3"/>
      <c r="E17" s="3"/>
      <c r="F17" s="3"/>
      <c r="G17" s="3">
        <v>1</v>
      </c>
      <c r="H17" s="22">
        <v>126700</v>
      </c>
      <c r="I17" s="22">
        <f t="shared" si="0"/>
        <v>10389.399999999998</v>
      </c>
      <c r="J17" s="22">
        <f t="shared" si="1"/>
        <v>137089.4</v>
      </c>
      <c r="K17" s="22">
        <v>126700</v>
      </c>
      <c r="L17" s="3" t="s">
        <v>180</v>
      </c>
    </row>
    <row r="18" spans="1:12">
      <c r="A18" s="11">
        <f t="shared" si="2"/>
        <v>295</v>
      </c>
      <c r="B18" s="3"/>
      <c r="C18" s="3">
        <v>1</v>
      </c>
      <c r="D18" s="3"/>
      <c r="E18" s="3"/>
      <c r="F18" s="3"/>
      <c r="G18" s="3">
        <v>1</v>
      </c>
      <c r="H18" s="22">
        <v>126400</v>
      </c>
      <c r="I18" s="22">
        <f t="shared" si="0"/>
        <v>10364.799999999999</v>
      </c>
      <c r="J18" s="22">
        <f t="shared" si="1"/>
        <v>136764.79999999999</v>
      </c>
      <c r="K18" s="22">
        <v>126400</v>
      </c>
      <c r="L18" s="3" t="s">
        <v>181</v>
      </c>
    </row>
    <row r="19" spans="1:12">
      <c r="A19" s="11">
        <f t="shared" si="2"/>
        <v>296</v>
      </c>
      <c r="B19" s="3">
        <v>1</v>
      </c>
      <c r="C19" s="3"/>
      <c r="D19" s="3"/>
      <c r="E19" s="3">
        <v>1</v>
      </c>
      <c r="F19" s="3"/>
      <c r="G19" s="3"/>
      <c r="H19" s="22">
        <v>126100</v>
      </c>
      <c r="I19" s="22">
        <f t="shared" si="0"/>
        <v>10340.199999999999</v>
      </c>
      <c r="J19" s="22">
        <f t="shared" si="1"/>
        <v>136440.20000000001</v>
      </c>
      <c r="K19" s="22">
        <v>126100</v>
      </c>
      <c r="L19" s="3"/>
    </row>
    <row r="20" spans="1:12">
      <c r="A20" s="11">
        <f t="shared" si="2"/>
        <v>297</v>
      </c>
      <c r="B20" s="3">
        <v>1</v>
      </c>
      <c r="C20" s="3"/>
      <c r="D20" s="3"/>
      <c r="E20" s="3"/>
      <c r="F20" s="3"/>
      <c r="G20" s="3">
        <v>1</v>
      </c>
      <c r="H20" s="22">
        <v>125900</v>
      </c>
      <c r="I20" s="22">
        <f t="shared" si="0"/>
        <v>10323.799999999999</v>
      </c>
      <c r="J20" s="22">
        <f t="shared" si="1"/>
        <v>136223.79999999999</v>
      </c>
      <c r="K20" s="22">
        <v>125900</v>
      </c>
      <c r="L20" s="3"/>
    </row>
    <row r="21" spans="1:12">
      <c r="A21" s="11">
        <f t="shared" si="2"/>
        <v>298</v>
      </c>
      <c r="B21" s="3"/>
      <c r="C21" s="3">
        <v>1</v>
      </c>
      <c r="D21" s="3"/>
      <c r="E21" s="3">
        <v>1</v>
      </c>
      <c r="F21" s="3"/>
      <c r="G21" s="3"/>
      <c r="H21" s="22">
        <v>125600</v>
      </c>
      <c r="I21" s="22">
        <f t="shared" si="0"/>
        <v>10299.199999999999</v>
      </c>
      <c r="J21" s="22">
        <f t="shared" si="1"/>
        <v>135899.20000000001</v>
      </c>
      <c r="K21" s="22">
        <v>125600</v>
      </c>
      <c r="L21" s="3" t="s">
        <v>182</v>
      </c>
    </row>
    <row r="22" spans="1:12">
      <c r="A22" s="11">
        <f t="shared" si="2"/>
        <v>299</v>
      </c>
      <c r="B22" s="3">
        <v>1</v>
      </c>
      <c r="C22" s="3"/>
      <c r="D22" s="3"/>
      <c r="E22" s="3"/>
      <c r="F22" s="3"/>
      <c r="G22" s="3">
        <v>1</v>
      </c>
      <c r="H22" s="22">
        <v>125300</v>
      </c>
      <c r="I22" s="22">
        <f t="shared" si="0"/>
        <v>10274.599999999999</v>
      </c>
      <c r="J22" s="22">
        <f t="shared" si="1"/>
        <v>135574.6</v>
      </c>
      <c r="K22" s="22">
        <v>125300</v>
      </c>
      <c r="L22" s="3"/>
    </row>
    <row r="23" spans="1:12">
      <c r="A23" s="11">
        <f t="shared" si="2"/>
        <v>300</v>
      </c>
      <c r="B23" s="3"/>
      <c r="C23" s="3"/>
      <c r="D23" s="3">
        <v>1</v>
      </c>
      <c r="E23" s="3"/>
      <c r="F23" s="3">
        <v>1</v>
      </c>
      <c r="G23" s="3"/>
      <c r="H23" s="22">
        <v>125000</v>
      </c>
      <c r="I23" s="22">
        <f t="shared" si="0"/>
        <v>10249.999999999998</v>
      </c>
      <c r="J23" s="22">
        <f t="shared" si="1"/>
        <v>135250</v>
      </c>
      <c r="K23" s="22">
        <v>125000</v>
      </c>
      <c r="L23" s="3" t="s">
        <v>183</v>
      </c>
    </row>
    <row r="24" spans="1:12">
      <c r="A24" s="11">
        <f t="shared" si="2"/>
        <v>301</v>
      </c>
      <c r="B24" s="3"/>
      <c r="C24" s="3">
        <v>1</v>
      </c>
      <c r="D24" s="3"/>
      <c r="E24" s="3"/>
      <c r="F24" s="3"/>
      <c r="G24" s="3">
        <v>1</v>
      </c>
      <c r="H24" s="22">
        <v>125000</v>
      </c>
      <c r="I24" s="22">
        <f t="shared" si="0"/>
        <v>10249.999999999998</v>
      </c>
      <c r="J24" s="22">
        <f t="shared" si="1"/>
        <v>135250</v>
      </c>
      <c r="K24" s="22">
        <v>125000</v>
      </c>
      <c r="L24" s="3"/>
    </row>
    <row r="25" spans="1:12">
      <c r="A25" s="11">
        <f t="shared" si="2"/>
        <v>302</v>
      </c>
      <c r="B25" s="3"/>
      <c r="C25" s="3">
        <v>1</v>
      </c>
      <c r="D25" s="3"/>
      <c r="E25" s="3"/>
      <c r="F25" s="3">
        <v>1</v>
      </c>
      <c r="G25" s="3"/>
      <c r="H25" s="22">
        <v>125000</v>
      </c>
      <c r="I25" s="22">
        <f t="shared" si="0"/>
        <v>10249.999999999998</v>
      </c>
      <c r="J25" s="22">
        <f t="shared" si="1"/>
        <v>135250</v>
      </c>
      <c r="K25" s="22">
        <v>125000</v>
      </c>
      <c r="L25" s="3" t="s">
        <v>184</v>
      </c>
    </row>
    <row r="26" spans="1:12">
      <c r="A26" s="11">
        <f t="shared" si="2"/>
        <v>303</v>
      </c>
      <c r="B26" s="3">
        <v>1</v>
      </c>
      <c r="C26" s="3"/>
      <c r="D26" s="3"/>
      <c r="E26" s="3"/>
      <c r="F26" s="3"/>
      <c r="G26" s="3">
        <v>1</v>
      </c>
      <c r="H26" s="22">
        <v>125000</v>
      </c>
      <c r="I26" s="22">
        <f t="shared" si="0"/>
        <v>10249.999999999998</v>
      </c>
      <c r="J26" s="22">
        <f t="shared" si="1"/>
        <v>135250</v>
      </c>
      <c r="K26" s="22">
        <v>125000</v>
      </c>
      <c r="L26" s="3" t="s">
        <v>185</v>
      </c>
    </row>
    <row r="27" spans="1:12">
      <c r="A27" s="11">
        <f t="shared" si="2"/>
        <v>304</v>
      </c>
      <c r="B27" s="3"/>
      <c r="C27" s="3">
        <v>1</v>
      </c>
      <c r="D27" s="3"/>
      <c r="E27" s="3"/>
      <c r="F27" s="3">
        <v>1</v>
      </c>
      <c r="G27" s="3"/>
      <c r="H27" s="22">
        <v>125000</v>
      </c>
      <c r="I27" s="22">
        <f t="shared" si="0"/>
        <v>10249.999999999998</v>
      </c>
      <c r="J27" s="22">
        <f t="shared" si="1"/>
        <v>135250</v>
      </c>
      <c r="K27" s="22">
        <v>125000</v>
      </c>
      <c r="L27" s="3" t="s">
        <v>180</v>
      </c>
    </row>
    <row r="28" spans="1:12">
      <c r="A28" s="11">
        <f t="shared" si="2"/>
        <v>305</v>
      </c>
      <c r="B28" s="3">
        <v>1</v>
      </c>
      <c r="C28" s="3"/>
      <c r="D28" s="3"/>
      <c r="E28" s="3">
        <v>1</v>
      </c>
      <c r="F28" s="3"/>
      <c r="G28" s="3"/>
      <c r="H28" s="22">
        <v>125000</v>
      </c>
      <c r="I28" s="22">
        <f t="shared" si="0"/>
        <v>10249.999999999998</v>
      </c>
      <c r="J28" s="22">
        <f t="shared" si="1"/>
        <v>135250</v>
      </c>
      <c r="K28" s="22">
        <v>125000</v>
      </c>
      <c r="L28" s="3" t="s">
        <v>5</v>
      </c>
    </row>
    <row r="29" spans="1:12">
      <c r="A29" s="11">
        <f t="shared" si="2"/>
        <v>306</v>
      </c>
      <c r="B29" s="3">
        <v>1</v>
      </c>
      <c r="C29" s="3"/>
      <c r="D29" s="3"/>
      <c r="E29" s="3"/>
      <c r="F29" s="3"/>
      <c r="G29" s="3">
        <v>1</v>
      </c>
      <c r="H29" s="22">
        <v>125000</v>
      </c>
      <c r="I29" s="22">
        <f t="shared" si="0"/>
        <v>10249.999999999998</v>
      </c>
      <c r="J29" s="22">
        <f t="shared" si="1"/>
        <v>135250</v>
      </c>
      <c r="K29" s="22">
        <v>125000</v>
      </c>
      <c r="L29" s="3"/>
    </row>
    <row r="30" spans="1:12">
      <c r="A30" s="11">
        <f t="shared" si="2"/>
        <v>307</v>
      </c>
      <c r="B30" s="3">
        <v>1</v>
      </c>
      <c r="C30" s="3"/>
      <c r="D30" s="3"/>
      <c r="E30" s="3"/>
      <c r="F30" s="3"/>
      <c r="G30" s="3">
        <v>1</v>
      </c>
      <c r="H30" s="22">
        <v>125000</v>
      </c>
      <c r="I30" s="22">
        <f t="shared" si="0"/>
        <v>10249.999999999998</v>
      </c>
      <c r="J30" s="22">
        <f t="shared" si="1"/>
        <v>135250</v>
      </c>
      <c r="K30" s="22">
        <v>125000</v>
      </c>
      <c r="L30" s="3"/>
    </row>
    <row r="31" spans="1:12">
      <c r="A31" s="11">
        <f t="shared" si="2"/>
        <v>308</v>
      </c>
      <c r="B31" s="3">
        <v>1</v>
      </c>
      <c r="C31" s="3"/>
      <c r="D31" s="3"/>
      <c r="E31" s="3"/>
      <c r="F31" s="3"/>
      <c r="G31" s="3">
        <v>1</v>
      </c>
      <c r="H31" s="22">
        <v>125000</v>
      </c>
      <c r="I31" s="22">
        <f t="shared" si="0"/>
        <v>10249.999999999998</v>
      </c>
      <c r="J31" s="22">
        <f t="shared" si="1"/>
        <v>135250</v>
      </c>
      <c r="K31" s="22">
        <v>125000</v>
      </c>
      <c r="L31" s="3"/>
    </row>
    <row r="32" spans="1:12">
      <c r="I32" s="26"/>
      <c r="J32" s="26"/>
      <c r="K32" s="26">
        <f>AVERAGE(K2:K31)</f>
        <v>124286.20689655172</v>
      </c>
    </row>
    <row r="34" spans="6:10">
      <c r="F34" t="s">
        <v>45</v>
      </c>
      <c r="G34" t="s">
        <v>42</v>
      </c>
      <c r="I34" s="19"/>
      <c r="J34" s="19"/>
    </row>
    <row r="35" spans="6:10">
      <c r="F35" t="s">
        <v>39</v>
      </c>
      <c r="G35" t="s">
        <v>40</v>
      </c>
      <c r="I35" s="19"/>
      <c r="J35" s="19"/>
    </row>
    <row r="36" spans="6:10">
      <c r="F36" t="s">
        <v>41</v>
      </c>
      <c r="G36" t="s">
        <v>42</v>
      </c>
      <c r="I36" s="19"/>
      <c r="J36" s="19"/>
    </row>
    <row r="37" spans="6:10">
      <c r="F37" t="s">
        <v>43</v>
      </c>
      <c r="G37" t="s">
        <v>40</v>
      </c>
      <c r="I37" s="19"/>
      <c r="J37" s="19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&amp;L9th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view="pageLayout" topLeftCell="B1" workbookViewId="0">
      <selection activeCell="J2" sqref="J2:J31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42578125" bestFit="1" customWidth="1"/>
    <col min="9" max="10" width="18.85546875" customWidth="1"/>
    <col min="11" max="11" width="10.42578125" bestFit="1" customWidth="1"/>
  </cols>
  <sheetData>
    <row r="1" spans="1:12">
      <c r="A1" s="11" t="s">
        <v>151</v>
      </c>
      <c r="B1" s="11" t="s">
        <v>164</v>
      </c>
      <c r="C1" s="11" t="s">
        <v>166</v>
      </c>
      <c r="D1" s="11" t="s">
        <v>168</v>
      </c>
      <c r="E1" s="11" t="s">
        <v>170</v>
      </c>
      <c r="F1" s="11" t="s">
        <v>172</v>
      </c>
      <c r="G1" s="11" t="s">
        <v>141</v>
      </c>
      <c r="H1" s="11" t="s">
        <v>192</v>
      </c>
      <c r="I1" s="33" t="s">
        <v>190</v>
      </c>
      <c r="J1" s="33" t="s">
        <v>187</v>
      </c>
      <c r="K1" s="11" t="s">
        <v>155</v>
      </c>
      <c r="L1" s="11" t="s">
        <v>199</v>
      </c>
    </row>
    <row r="2" spans="1:12">
      <c r="A2" s="11">
        <v>309</v>
      </c>
      <c r="B2" s="3">
        <v>1</v>
      </c>
      <c r="C2" s="3"/>
      <c r="D2" s="3"/>
      <c r="E2" s="3"/>
      <c r="F2" s="3"/>
      <c r="G2" s="3">
        <v>1</v>
      </c>
      <c r="H2" s="22">
        <v>125000</v>
      </c>
      <c r="I2" s="22">
        <f>H2*8.2%</f>
        <v>10249.999999999998</v>
      </c>
      <c r="J2" s="22">
        <f>H2+I2</f>
        <v>135250</v>
      </c>
      <c r="K2" s="22">
        <v>20000</v>
      </c>
      <c r="L2" s="3" t="s">
        <v>6</v>
      </c>
    </row>
    <row r="3" spans="1:12">
      <c r="A3" s="11">
        <f>SUM(A2+1)</f>
        <v>310</v>
      </c>
      <c r="B3" s="3">
        <v>1</v>
      </c>
      <c r="C3" s="3"/>
      <c r="D3" s="3"/>
      <c r="E3" s="3"/>
      <c r="F3" s="3">
        <v>1</v>
      </c>
      <c r="G3" s="3"/>
      <c r="H3" s="22">
        <v>125000</v>
      </c>
      <c r="I3" s="22">
        <f t="shared" ref="I3:I31" si="0">H3*8.2%</f>
        <v>10249.999999999998</v>
      </c>
      <c r="J3" s="22">
        <f t="shared" ref="J3:J31" si="1">H3+I3</f>
        <v>135250</v>
      </c>
      <c r="K3" s="22">
        <v>125000</v>
      </c>
      <c r="L3" s="3" t="s">
        <v>7</v>
      </c>
    </row>
    <row r="4" spans="1:12">
      <c r="A4" s="11">
        <f t="shared" ref="A4:A31" si="2">SUM(A3+1)</f>
        <v>311</v>
      </c>
      <c r="B4" s="3">
        <v>1</v>
      </c>
      <c r="C4" s="3"/>
      <c r="D4" s="3"/>
      <c r="E4" s="3"/>
      <c r="F4" s="3"/>
      <c r="G4" s="3">
        <v>1</v>
      </c>
      <c r="H4" s="22">
        <v>125000</v>
      </c>
      <c r="I4" s="22">
        <f t="shared" si="0"/>
        <v>10249.999999999998</v>
      </c>
      <c r="J4" s="22">
        <f t="shared" si="1"/>
        <v>135250</v>
      </c>
      <c r="K4" s="22">
        <v>40000</v>
      </c>
      <c r="L4" s="3"/>
    </row>
    <row r="5" spans="1:12">
      <c r="A5" s="11">
        <f t="shared" si="2"/>
        <v>312</v>
      </c>
      <c r="B5" s="3"/>
      <c r="C5" s="3">
        <v>1</v>
      </c>
      <c r="D5" s="3"/>
      <c r="E5" s="3"/>
      <c r="F5" s="3"/>
      <c r="G5" s="3">
        <v>1</v>
      </c>
      <c r="H5" s="22">
        <v>125000</v>
      </c>
      <c r="I5" s="22">
        <f t="shared" si="0"/>
        <v>10249.999999999998</v>
      </c>
      <c r="J5" s="22">
        <f t="shared" si="1"/>
        <v>135250</v>
      </c>
      <c r="K5" s="22">
        <v>10000</v>
      </c>
      <c r="L5" s="3"/>
    </row>
    <row r="6" spans="1:12">
      <c r="A6" s="11">
        <f t="shared" si="2"/>
        <v>313</v>
      </c>
      <c r="B6" s="3"/>
      <c r="C6" s="3">
        <v>1</v>
      </c>
      <c r="D6" s="3"/>
      <c r="E6" s="3"/>
      <c r="F6" s="3">
        <v>1</v>
      </c>
      <c r="G6" s="3"/>
      <c r="H6" s="22">
        <v>125000</v>
      </c>
      <c r="I6" s="22">
        <f t="shared" si="0"/>
        <v>10249.999999999998</v>
      </c>
      <c r="J6" s="22">
        <f t="shared" si="1"/>
        <v>135250</v>
      </c>
      <c r="K6" s="22">
        <v>125000</v>
      </c>
      <c r="L6" s="3" t="s">
        <v>240</v>
      </c>
    </row>
    <row r="7" spans="1:12">
      <c r="A7" s="11">
        <f t="shared" si="2"/>
        <v>314</v>
      </c>
      <c r="B7" s="3">
        <v>1</v>
      </c>
      <c r="C7" s="3"/>
      <c r="D7" s="3"/>
      <c r="E7" s="3"/>
      <c r="F7" s="3"/>
      <c r="G7" s="3">
        <v>1</v>
      </c>
      <c r="H7" s="22">
        <v>125000</v>
      </c>
      <c r="I7" s="22">
        <f t="shared" si="0"/>
        <v>10249.999999999998</v>
      </c>
      <c r="J7" s="22">
        <f t="shared" si="1"/>
        <v>135250</v>
      </c>
      <c r="K7" s="22">
        <v>10000</v>
      </c>
      <c r="L7" s="3" t="s">
        <v>9</v>
      </c>
    </row>
    <row r="8" spans="1:12">
      <c r="A8" s="11">
        <f t="shared" si="2"/>
        <v>315</v>
      </c>
      <c r="B8" s="3"/>
      <c r="C8" s="3">
        <v>1</v>
      </c>
      <c r="D8" s="3"/>
      <c r="E8" s="3"/>
      <c r="F8" s="3"/>
      <c r="G8" s="3">
        <v>1</v>
      </c>
      <c r="H8" s="22">
        <v>125000</v>
      </c>
      <c r="I8" s="22">
        <f t="shared" si="0"/>
        <v>10249.999999999998</v>
      </c>
      <c r="J8" s="22">
        <f t="shared" si="1"/>
        <v>135250</v>
      </c>
      <c r="K8" s="22">
        <v>5000</v>
      </c>
      <c r="L8" s="3"/>
    </row>
    <row r="9" spans="1:12">
      <c r="A9" s="11">
        <f t="shared" si="2"/>
        <v>316</v>
      </c>
      <c r="B9" s="3">
        <v>1</v>
      </c>
      <c r="C9" s="3"/>
      <c r="D9" s="3"/>
      <c r="E9" s="3"/>
      <c r="F9" s="3"/>
      <c r="G9" s="3">
        <v>1</v>
      </c>
      <c r="H9" s="22">
        <v>125000</v>
      </c>
      <c r="I9" s="22">
        <f t="shared" si="0"/>
        <v>10249.999999999998</v>
      </c>
      <c r="J9" s="22">
        <f t="shared" si="1"/>
        <v>135250</v>
      </c>
      <c r="K9" s="22">
        <v>5000</v>
      </c>
      <c r="L9" s="3"/>
    </row>
    <row r="10" spans="1:12">
      <c r="A10" s="11">
        <f t="shared" si="2"/>
        <v>317</v>
      </c>
      <c r="B10" s="3"/>
      <c r="C10" s="3">
        <v>1</v>
      </c>
      <c r="D10" s="3"/>
      <c r="E10" s="3">
        <v>1</v>
      </c>
      <c r="F10" s="3"/>
      <c r="G10" s="3"/>
      <c r="H10" s="22">
        <v>125000</v>
      </c>
      <c r="I10" s="22">
        <f t="shared" si="0"/>
        <v>10249.999999999998</v>
      </c>
      <c r="J10" s="22">
        <f t="shared" si="1"/>
        <v>135250</v>
      </c>
      <c r="K10" s="22">
        <v>125000</v>
      </c>
      <c r="L10" s="3" t="s">
        <v>15</v>
      </c>
    </row>
    <row r="11" spans="1:12">
      <c r="A11" s="11">
        <f t="shared" si="2"/>
        <v>318</v>
      </c>
      <c r="B11" s="3"/>
      <c r="C11" s="3">
        <v>1</v>
      </c>
      <c r="D11" s="3"/>
      <c r="E11" s="3"/>
      <c r="F11" s="3"/>
      <c r="G11" s="3">
        <v>1</v>
      </c>
      <c r="H11" s="22">
        <v>125000</v>
      </c>
      <c r="I11" s="22">
        <f t="shared" si="0"/>
        <v>10249.999999999998</v>
      </c>
      <c r="J11" s="22">
        <f t="shared" si="1"/>
        <v>135250</v>
      </c>
      <c r="K11" s="22">
        <v>25000</v>
      </c>
      <c r="L11" s="3" t="s">
        <v>193</v>
      </c>
    </row>
    <row r="12" spans="1:12">
      <c r="A12" s="11">
        <f t="shared" si="2"/>
        <v>319</v>
      </c>
      <c r="B12" s="3"/>
      <c r="C12" s="3">
        <v>1</v>
      </c>
      <c r="D12" s="3"/>
      <c r="E12" s="3"/>
      <c r="F12" s="3">
        <v>1</v>
      </c>
      <c r="G12" s="3"/>
      <c r="H12" s="22">
        <v>125000</v>
      </c>
      <c r="I12" s="22">
        <f t="shared" si="0"/>
        <v>10249.999999999998</v>
      </c>
      <c r="J12" s="22">
        <f t="shared" si="1"/>
        <v>135250</v>
      </c>
      <c r="K12" s="22">
        <v>125000</v>
      </c>
      <c r="L12" s="3"/>
    </row>
    <row r="13" spans="1:12">
      <c r="A13" s="11">
        <f t="shared" si="2"/>
        <v>320</v>
      </c>
      <c r="B13" s="3">
        <v>1</v>
      </c>
      <c r="C13" s="3"/>
      <c r="D13" s="3"/>
      <c r="E13" s="3"/>
      <c r="F13" s="3"/>
      <c r="G13" s="3">
        <v>1</v>
      </c>
      <c r="H13" s="22">
        <v>125000</v>
      </c>
      <c r="I13" s="22">
        <f t="shared" si="0"/>
        <v>10249.999999999998</v>
      </c>
      <c r="J13" s="22">
        <f t="shared" si="1"/>
        <v>135250</v>
      </c>
      <c r="K13" s="22">
        <v>1000</v>
      </c>
      <c r="L13" s="3"/>
    </row>
    <row r="14" spans="1:12">
      <c r="A14" s="11">
        <f t="shared" si="2"/>
        <v>321</v>
      </c>
      <c r="B14" s="3">
        <v>1</v>
      </c>
      <c r="C14" s="3"/>
      <c r="D14" s="3"/>
      <c r="E14" s="3"/>
      <c r="F14" s="3"/>
      <c r="G14" s="3">
        <v>1</v>
      </c>
      <c r="H14" s="22">
        <v>125000</v>
      </c>
      <c r="I14" s="22">
        <f t="shared" si="0"/>
        <v>10249.999999999998</v>
      </c>
      <c r="J14" s="22">
        <f t="shared" si="1"/>
        <v>135250</v>
      </c>
      <c r="K14" s="22">
        <v>20000</v>
      </c>
      <c r="L14" s="3"/>
    </row>
    <row r="15" spans="1:12">
      <c r="A15" s="11">
        <f t="shared" si="2"/>
        <v>322</v>
      </c>
      <c r="B15" s="3">
        <v>1</v>
      </c>
      <c r="C15" s="3"/>
      <c r="D15" s="3"/>
      <c r="E15" s="3">
        <v>1</v>
      </c>
      <c r="F15" s="3"/>
      <c r="G15" s="3"/>
      <c r="H15" s="22">
        <v>125000</v>
      </c>
      <c r="I15" s="22">
        <f t="shared" si="0"/>
        <v>10249.999999999998</v>
      </c>
      <c r="J15" s="22">
        <f t="shared" si="1"/>
        <v>135250</v>
      </c>
      <c r="K15" s="22">
        <v>500000</v>
      </c>
      <c r="L15" s="3" t="s">
        <v>194</v>
      </c>
    </row>
    <row r="16" spans="1:12">
      <c r="A16" s="11">
        <f t="shared" si="2"/>
        <v>323</v>
      </c>
      <c r="B16" s="3">
        <v>1</v>
      </c>
      <c r="C16" s="3"/>
      <c r="D16" s="3"/>
      <c r="E16" s="3"/>
      <c r="F16" s="3"/>
      <c r="G16" s="3">
        <v>1</v>
      </c>
      <c r="H16" s="22">
        <v>125000</v>
      </c>
      <c r="I16" s="22">
        <f t="shared" si="0"/>
        <v>10249.999999999998</v>
      </c>
      <c r="J16" s="22">
        <f t="shared" si="1"/>
        <v>135250</v>
      </c>
      <c r="K16" s="22">
        <v>5000</v>
      </c>
      <c r="L16" s="3"/>
    </row>
    <row r="17" spans="1:12">
      <c r="A17" s="11">
        <f t="shared" si="2"/>
        <v>324</v>
      </c>
      <c r="B17" s="3"/>
      <c r="C17" s="3"/>
      <c r="D17" s="3">
        <v>1</v>
      </c>
      <c r="E17" s="3"/>
      <c r="F17" s="3"/>
      <c r="G17" s="3">
        <v>1</v>
      </c>
      <c r="H17" s="22">
        <v>125000</v>
      </c>
      <c r="I17" s="22">
        <f t="shared" si="0"/>
        <v>10249.999999999998</v>
      </c>
      <c r="J17" s="22">
        <f t="shared" si="1"/>
        <v>135250</v>
      </c>
      <c r="K17" s="22">
        <v>25000</v>
      </c>
      <c r="L17" s="3"/>
    </row>
    <row r="18" spans="1:12">
      <c r="A18" s="11">
        <f t="shared" si="2"/>
        <v>325</v>
      </c>
      <c r="B18" s="3"/>
      <c r="C18" s="3">
        <v>1</v>
      </c>
      <c r="D18" s="3"/>
      <c r="E18" s="3"/>
      <c r="F18" s="3"/>
      <c r="G18" s="3">
        <v>1</v>
      </c>
      <c r="H18" s="22">
        <v>125000</v>
      </c>
      <c r="I18" s="22">
        <f t="shared" si="0"/>
        <v>10249.999999999998</v>
      </c>
      <c r="J18" s="22">
        <f t="shared" si="1"/>
        <v>135250</v>
      </c>
      <c r="K18" s="22">
        <v>1000</v>
      </c>
      <c r="L18" s="3"/>
    </row>
    <row r="19" spans="1:12">
      <c r="A19" s="11">
        <f t="shared" si="2"/>
        <v>326</v>
      </c>
      <c r="B19" s="3"/>
      <c r="C19" s="3">
        <v>1</v>
      </c>
      <c r="D19" s="3"/>
      <c r="E19" s="3"/>
      <c r="F19" s="3"/>
      <c r="G19" s="3">
        <v>1</v>
      </c>
      <c r="H19" s="22">
        <v>125000</v>
      </c>
      <c r="I19" s="22">
        <f t="shared" si="0"/>
        <v>10249.999999999998</v>
      </c>
      <c r="J19" s="22">
        <f t="shared" si="1"/>
        <v>135250</v>
      </c>
      <c r="K19" s="22">
        <v>2500</v>
      </c>
      <c r="L19" s="3"/>
    </row>
    <row r="20" spans="1:12">
      <c r="A20" s="11">
        <f t="shared" si="2"/>
        <v>327</v>
      </c>
      <c r="B20" s="3">
        <v>1</v>
      </c>
      <c r="C20" s="3"/>
      <c r="D20" s="3"/>
      <c r="E20" s="3"/>
      <c r="F20" s="3"/>
      <c r="G20" s="3">
        <v>1</v>
      </c>
      <c r="H20" s="22">
        <v>125000</v>
      </c>
      <c r="I20" s="22">
        <f t="shared" si="0"/>
        <v>10249.999999999998</v>
      </c>
      <c r="J20" s="22">
        <f t="shared" si="1"/>
        <v>135250</v>
      </c>
      <c r="K20" s="22">
        <v>50000</v>
      </c>
      <c r="L20" s="3" t="s">
        <v>88</v>
      </c>
    </row>
    <row r="21" spans="1:12">
      <c r="A21" s="11">
        <f t="shared" si="2"/>
        <v>328</v>
      </c>
      <c r="B21" s="3"/>
      <c r="C21" s="3"/>
      <c r="D21" s="3">
        <v>1</v>
      </c>
      <c r="E21" s="3"/>
      <c r="F21" s="3">
        <v>1</v>
      </c>
      <c r="G21" s="3"/>
      <c r="H21" s="22">
        <v>125000</v>
      </c>
      <c r="I21" s="22">
        <f t="shared" si="0"/>
        <v>10249.999999999998</v>
      </c>
      <c r="J21" s="22">
        <f t="shared" si="1"/>
        <v>135250</v>
      </c>
      <c r="K21" s="22">
        <v>125000</v>
      </c>
      <c r="L21" s="3"/>
    </row>
    <row r="22" spans="1:12">
      <c r="A22" s="11">
        <f t="shared" si="2"/>
        <v>329</v>
      </c>
      <c r="B22" s="3"/>
      <c r="C22" s="3">
        <v>1</v>
      </c>
      <c r="D22" s="3"/>
      <c r="E22" s="3"/>
      <c r="F22" s="3">
        <v>1</v>
      </c>
      <c r="G22" s="3"/>
      <c r="H22" s="22">
        <v>125000</v>
      </c>
      <c r="I22" s="22">
        <f t="shared" si="0"/>
        <v>10249.999999999998</v>
      </c>
      <c r="J22" s="22">
        <f t="shared" si="1"/>
        <v>135250</v>
      </c>
      <c r="K22" s="22">
        <v>50000</v>
      </c>
      <c r="L22" s="3"/>
    </row>
    <row r="23" spans="1:12">
      <c r="A23" s="11">
        <f t="shared" si="2"/>
        <v>330</v>
      </c>
      <c r="B23" s="3"/>
      <c r="C23" s="3">
        <v>1</v>
      </c>
      <c r="D23" s="3"/>
      <c r="E23" s="3"/>
      <c r="F23" s="3"/>
      <c r="G23" s="3">
        <v>1</v>
      </c>
      <c r="H23" s="22">
        <v>125000</v>
      </c>
      <c r="I23" s="22">
        <f t="shared" si="0"/>
        <v>10249.999999999998</v>
      </c>
      <c r="J23" s="22">
        <f t="shared" si="1"/>
        <v>135250</v>
      </c>
      <c r="K23" s="22">
        <v>20000</v>
      </c>
      <c r="L23" s="3" t="s">
        <v>195</v>
      </c>
    </row>
    <row r="24" spans="1:12">
      <c r="A24" s="11">
        <f t="shared" si="2"/>
        <v>331</v>
      </c>
      <c r="B24" s="3"/>
      <c r="C24" s="3"/>
      <c r="D24" s="3">
        <v>1</v>
      </c>
      <c r="E24" s="3"/>
      <c r="F24" s="3"/>
      <c r="G24" s="3">
        <v>1</v>
      </c>
      <c r="H24" s="22">
        <v>125000</v>
      </c>
      <c r="I24" s="22">
        <f t="shared" si="0"/>
        <v>10249.999999999998</v>
      </c>
      <c r="J24" s="22">
        <f t="shared" si="1"/>
        <v>135250</v>
      </c>
      <c r="K24" s="22">
        <v>1000</v>
      </c>
      <c r="L24" s="3"/>
    </row>
    <row r="25" spans="1:12">
      <c r="A25" s="11">
        <f t="shared" si="2"/>
        <v>332</v>
      </c>
      <c r="B25" s="3">
        <v>1</v>
      </c>
      <c r="C25" s="3"/>
      <c r="D25" s="3"/>
      <c r="E25" s="3"/>
      <c r="F25" s="3"/>
      <c r="G25" s="3">
        <v>1</v>
      </c>
      <c r="H25" s="22">
        <v>125000</v>
      </c>
      <c r="I25" s="22">
        <f t="shared" si="0"/>
        <v>10249.999999999998</v>
      </c>
      <c r="J25" s="22">
        <f t="shared" si="1"/>
        <v>135250</v>
      </c>
      <c r="K25" s="22">
        <v>5000</v>
      </c>
      <c r="L25" s="3"/>
    </row>
    <row r="26" spans="1:12">
      <c r="A26" s="11">
        <f t="shared" si="2"/>
        <v>333</v>
      </c>
      <c r="B26" s="3"/>
      <c r="C26" s="3">
        <v>1</v>
      </c>
      <c r="D26" s="3"/>
      <c r="E26" s="3"/>
      <c r="F26" s="3"/>
      <c r="G26" s="3">
        <v>1</v>
      </c>
      <c r="H26" s="22">
        <v>125000</v>
      </c>
      <c r="I26" s="22">
        <f t="shared" si="0"/>
        <v>10249.999999999998</v>
      </c>
      <c r="J26" s="22">
        <f t="shared" si="1"/>
        <v>135250</v>
      </c>
      <c r="K26" s="22">
        <v>7500</v>
      </c>
      <c r="L26" s="3"/>
    </row>
    <row r="27" spans="1:12">
      <c r="A27" s="11">
        <f t="shared" si="2"/>
        <v>334</v>
      </c>
      <c r="B27" s="3">
        <v>1</v>
      </c>
      <c r="C27" s="3"/>
      <c r="D27" s="3"/>
      <c r="E27" s="3"/>
      <c r="F27" s="3"/>
      <c r="G27" s="3">
        <v>1</v>
      </c>
      <c r="H27" s="22">
        <v>125000</v>
      </c>
      <c r="I27" s="22">
        <f t="shared" si="0"/>
        <v>10249.999999999998</v>
      </c>
      <c r="J27" s="22">
        <f t="shared" si="1"/>
        <v>135250</v>
      </c>
      <c r="K27" s="22">
        <v>15000</v>
      </c>
      <c r="L27" s="3"/>
    </row>
    <row r="28" spans="1:12">
      <c r="A28" s="11">
        <f t="shared" si="2"/>
        <v>335</v>
      </c>
      <c r="B28" s="3">
        <v>1</v>
      </c>
      <c r="C28" s="3"/>
      <c r="D28" s="3"/>
      <c r="E28" s="3"/>
      <c r="F28" s="3">
        <v>1</v>
      </c>
      <c r="G28" s="3"/>
      <c r="H28" s="22">
        <v>125000</v>
      </c>
      <c r="I28" s="22">
        <f t="shared" si="0"/>
        <v>10249.999999999998</v>
      </c>
      <c r="J28" s="22">
        <f t="shared" si="1"/>
        <v>135250</v>
      </c>
      <c r="K28" s="22">
        <v>125000</v>
      </c>
      <c r="L28" s="3" t="s">
        <v>196</v>
      </c>
    </row>
    <row r="29" spans="1:12">
      <c r="A29" s="11">
        <f t="shared" si="2"/>
        <v>336</v>
      </c>
      <c r="B29" s="3">
        <v>1</v>
      </c>
      <c r="C29" s="3"/>
      <c r="D29" s="3"/>
      <c r="E29" s="3"/>
      <c r="F29" s="3"/>
      <c r="G29" s="3">
        <v>1</v>
      </c>
      <c r="H29" s="22">
        <v>125000</v>
      </c>
      <c r="I29" s="22">
        <f t="shared" si="0"/>
        <v>10249.999999999998</v>
      </c>
      <c r="J29" s="22">
        <f t="shared" si="1"/>
        <v>135250</v>
      </c>
      <c r="K29" s="22">
        <v>15000</v>
      </c>
      <c r="L29" s="3"/>
    </row>
    <row r="30" spans="1:12">
      <c r="A30" s="11">
        <f t="shared" si="2"/>
        <v>337</v>
      </c>
      <c r="B30" s="3"/>
      <c r="C30" s="3">
        <v>1</v>
      </c>
      <c r="D30" s="3"/>
      <c r="E30" s="3"/>
      <c r="F30" s="3"/>
      <c r="G30" s="3">
        <v>1</v>
      </c>
      <c r="H30" s="22">
        <v>125000</v>
      </c>
      <c r="I30" s="22">
        <f t="shared" si="0"/>
        <v>10249.999999999998</v>
      </c>
      <c r="J30" s="22">
        <f t="shared" si="1"/>
        <v>135250</v>
      </c>
      <c r="K30" s="22">
        <v>10000</v>
      </c>
      <c r="L30" s="3"/>
    </row>
    <row r="31" spans="1:12">
      <c r="A31" s="11">
        <f t="shared" si="2"/>
        <v>338</v>
      </c>
      <c r="B31" s="3">
        <v>1</v>
      </c>
      <c r="C31" s="3"/>
      <c r="D31" s="3"/>
      <c r="E31" s="3"/>
      <c r="F31" s="3">
        <v>1</v>
      </c>
      <c r="G31" s="3"/>
      <c r="H31" s="22">
        <v>125000</v>
      </c>
      <c r="I31" s="22">
        <f t="shared" si="0"/>
        <v>10249.999999999998</v>
      </c>
      <c r="J31" s="22">
        <f t="shared" si="1"/>
        <v>135250</v>
      </c>
      <c r="K31" s="22">
        <v>125000</v>
      </c>
      <c r="L31" s="3" t="s">
        <v>197</v>
      </c>
    </row>
    <row r="32" spans="1:12">
      <c r="I32" s="26"/>
      <c r="J32" s="26"/>
      <c r="K32" s="26">
        <f>AVERAGE(K2:K31)</f>
        <v>57266.666666666664</v>
      </c>
    </row>
    <row r="34" spans="6:10">
      <c r="F34" t="s">
        <v>45</v>
      </c>
      <c r="G34" t="s">
        <v>42</v>
      </c>
      <c r="I34" s="19"/>
      <c r="J34" s="19"/>
    </row>
    <row r="35" spans="6:10">
      <c r="F35" t="s">
        <v>39</v>
      </c>
      <c r="G35" t="s">
        <v>40</v>
      </c>
      <c r="I35" s="19"/>
      <c r="J35" s="19"/>
    </row>
    <row r="36" spans="6:10">
      <c r="F36" t="s">
        <v>49</v>
      </c>
      <c r="G36" t="s">
        <v>42</v>
      </c>
      <c r="I36" s="19"/>
      <c r="J36" s="19"/>
    </row>
    <row r="37" spans="6:10">
      <c r="F37" t="s">
        <v>43</v>
      </c>
      <c r="G37" t="s">
        <v>44</v>
      </c>
      <c r="I37" s="19"/>
      <c r="J37" s="19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&amp;L10th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1"/>
  <sheetViews>
    <sheetView view="pageLayout" workbookViewId="0">
      <selection activeCell="H32" sqref="H32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1" bestFit="1" customWidth="1"/>
    <col min="10" max="10" width="16.7109375" bestFit="1" customWidth="1"/>
  </cols>
  <sheetData>
    <row r="1" spans="1:10">
      <c r="A1" s="11" t="s">
        <v>151</v>
      </c>
      <c r="B1" s="11" t="s">
        <v>164</v>
      </c>
      <c r="C1" s="11" t="s">
        <v>166</v>
      </c>
      <c r="D1" s="11" t="s">
        <v>168</v>
      </c>
      <c r="E1" s="11" t="s">
        <v>170</v>
      </c>
      <c r="F1" s="11" t="s">
        <v>172</v>
      </c>
      <c r="G1" s="11" t="s">
        <v>141</v>
      </c>
      <c r="H1" s="11" t="s">
        <v>13</v>
      </c>
      <c r="I1" s="11" t="s">
        <v>155</v>
      </c>
      <c r="J1" s="11" t="s">
        <v>199</v>
      </c>
    </row>
    <row r="2" spans="1:10">
      <c r="A2" s="11">
        <v>339</v>
      </c>
      <c r="B2" s="3"/>
      <c r="C2" s="3"/>
      <c r="D2" s="3"/>
      <c r="E2" s="3"/>
      <c r="F2" s="3"/>
      <c r="G2" s="3"/>
      <c r="H2" s="12"/>
      <c r="I2" s="13"/>
      <c r="J2" s="3" t="s">
        <v>112</v>
      </c>
    </row>
    <row r="3" spans="1:10">
      <c r="A3" s="11">
        <f>SUM(A2+1)</f>
        <v>340</v>
      </c>
      <c r="B3" s="3">
        <v>1</v>
      </c>
      <c r="C3" s="3"/>
      <c r="D3" s="3"/>
      <c r="E3" s="3"/>
      <c r="F3" s="3">
        <v>1</v>
      </c>
      <c r="G3" s="3"/>
      <c r="H3" s="12">
        <v>100000</v>
      </c>
      <c r="I3" s="12"/>
      <c r="J3" s="3" t="s">
        <v>106</v>
      </c>
    </row>
    <row r="4" spans="1:10">
      <c r="A4" s="11">
        <f t="shared" ref="A4:A31" si="0">SUM(A3+1)</f>
        <v>341</v>
      </c>
      <c r="B4" s="3"/>
      <c r="C4" s="3">
        <v>1</v>
      </c>
      <c r="D4" s="3"/>
      <c r="E4" s="3">
        <v>1</v>
      </c>
      <c r="F4" s="3"/>
      <c r="G4" s="3"/>
      <c r="H4" s="12">
        <v>100000</v>
      </c>
      <c r="I4" s="12"/>
      <c r="J4" s="3"/>
    </row>
    <row r="5" spans="1:10">
      <c r="A5" s="11">
        <f t="shared" si="0"/>
        <v>342</v>
      </c>
      <c r="B5" s="3">
        <v>1</v>
      </c>
      <c r="C5" s="3"/>
      <c r="D5" s="3"/>
      <c r="E5" s="3">
        <v>1</v>
      </c>
      <c r="F5" s="3"/>
      <c r="G5" s="3"/>
      <c r="H5" s="12" t="s">
        <v>113</v>
      </c>
      <c r="I5" s="12"/>
      <c r="J5" s="3" t="s">
        <v>137</v>
      </c>
    </row>
    <row r="6" spans="1:10">
      <c r="A6" s="11">
        <f t="shared" si="0"/>
        <v>343</v>
      </c>
      <c r="B6" s="3">
        <v>1</v>
      </c>
      <c r="C6" s="3"/>
      <c r="D6" s="3"/>
      <c r="E6" s="3"/>
      <c r="F6" s="3">
        <v>1</v>
      </c>
      <c r="G6" s="3"/>
      <c r="H6" s="12">
        <v>110000</v>
      </c>
      <c r="I6" s="12"/>
      <c r="J6" s="3"/>
    </row>
    <row r="7" spans="1:10">
      <c r="A7" s="11">
        <f t="shared" si="0"/>
        <v>344</v>
      </c>
      <c r="B7" s="3"/>
      <c r="C7" s="3">
        <v>1</v>
      </c>
      <c r="D7" s="3"/>
      <c r="E7" s="3">
        <v>1</v>
      </c>
      <c r="F7" s="3"/>
      <c r="G7" s="3"/>
      <c r="H7" s="12">
        <v>100000</v>
      </c>
      <c r="I7" s="12"/>
      <c r="J7" s="3"/>
    </row>
    <row r="8" spans="1:10">
      <c r="A8" s="11">
        <f t="shared" si="0"/>
        <v>345</v>
      </c>
      <c r="B8" s="3"/>
      <c r="C8" s="3">
        <v>1</v>
      </c>
      <c r="D8" s="3"/>
      <c r="E8" s="3"/>
      <c r="F8" s="3">
        <v>1</v>
      </c>
      <c r="G8" s="3"/>
      <c r="H8" s="12">
        <v>100000</v>
      </c>
      <c r="I8" s="12"/>
      <c r="J8" s="3" t="s">
        <v>114</v>
      </c>
    </row>
    <row r="9" spans="1:10">
      <c r="A9" s="11">
        <f t="shared" si="0"/>
        <v>346</v>
      </c>
      <c r="B9" s="3"/>
      <c r="C9" s="3">
        <v>1</v>
      </c>
      <c r="D9" s="3"/>
      <c r="E9" s="3"/>
      <c r="F9" s="3">
        <v>1</v>
      </c>
      <c r="G9" s="3"/>
      <c r="H9" s="12">
        <v>100000</v>
      </c>
      <c r="I9" s="12"/>
      <c r="J9" s="3"/>
    </row>
    <row r="10" spans="1:10">
      <c r="A10" s="11">
        <f t="shared" si="0"/>
        <v>347</v>
      </c>
      <c r="B10" s="3">
        <v>1</v>
      </c>
      <c r="C10" s="3"/>
      <c r="D10" s="3"/>
      <c r="E10" s="3"/>
      <c r="F10" s="3">
        <v>1</v>
      </c>
      <c r="G10" s="3"/>
      <c r="H10" s="12">
        <v>100000</v>
      </c>
      <c r="I10" s="12"/>
      <c r="J10" s="3" t="s">
        <v>115</v>
      </c>
    </row>
    <row r="11" spans="1:10">
      <c r="A11" s="11">
        <f t="shared" si="0"/>
        <v>348</v>
      </c>
      <c r="B11" s="3">
        <v>1</v>
      </c>
      <c r="C11" s="3"/>
      <c r="D11" s="3"/>
      <c r="E11" s="3"/>
      <c r="F11" s="3">
        <v>1</v>
      </c>
      <c r="G11" s="3"/>
      <c r="H11" s="12">
        <v>100000</v>
      </c>
      <c r="I11" s="12"/>
      <c r="J11" s="3" t="s">
        <v>116</v>
      </c>
    </row>
    <row r="12" spans="1:10">
      <c r="A12" s="11">
        <f t="shared" si="0"/>
        <v>349</v>
      </c>
      <c r="B12" s="3"/>
      <c r="C12" s="3"/>
      <c r="D12" s="3"/>
      <c r="E12" s="3"/>
      <c r="F12" s="3"/>
      <c r="G12" s="3"/>
      <c r="H12" s="12" t="s">
        <v>117</v>
      </c>
      <c r="I12" s="12"/>
      <c r="J12" s="3"/>
    </row>
    <row r="13" spans="1:10">
      <c r="A13" s="11">
        <f t="shared" si="0"/>
        <v>350</v>
      </c>
      <c r="B13" s="3">
        <v>1</v>
      </c>
      <c r="C13" s="3"/>
      <c r="D13" s="3"/>
      <c r="E13" s="3"/>
      <c r="F13" s="3">
        <v>1</v>
      </c>
      <c r="G13" s="3"/>
      <c r="H13" s="12">
        <v>150000</v>
      </c>
      <c r="I13" s="12"/>
      <c r="J13" s="3"/>
    </row>
    <row r="14" spans="1:10">
      <c r="A14" s="11">
        <f t="shared" si="0"/>
        <v>351</v>
      </c>
      <c r="B14" s="3">
        <v>1</v>
      </c>
      <c r="C14" s="3"/>
      <c r="D14" s="3"/>
      <c r="E14" s="3"/>
      <c r="F14" s="3">
        <v>1</v>
      </c>
      <c r="G14" s="3"/>
      <c r="H14" s="12">
        <v>100000</v>
      </c>
      <c r="I14" s="12"/>
      <c r="J14" s="3" t="s">
        <v>15</v>
      </c>
    </row>
    <row r="15" spans="1:10">
      <c r="A15" s="11">
        <f t="shared" si="0"/>
        <v>352</v>
      </c>
      <c r="B15" s="3">
        <v>1</v>
      </c>
      <c r="C15" s="3"/>
      <c r="D15" s="3"/>
      <c r="E15" s="3"/>
      <c r="F15" s="3">
        <v>1</v>
      </c>
      <c r="G15" s="3"/>
      <c r="H15" s="12">
        <v>100000</v>
      </c>
      <c r="I15" s="12"/>
      <c r="J15" s="3" t="s">
        <v>137</v>
      </c>
    </row>
    <row r="16" spans="1:10">
      <c r="A16" s="11">
        <f t="shared" si="0"/>
        <v>353</v>
      </c>
      <c r="B16" s="3"/>
      <c r="C16" s="3">
        <v>1</v>
      </c>
      <c r="D16" s="3"/>
      <c r="E16" s="3"/>
      <c r="F16" s="3">
        <v>1</v>
      </c>
      <c r="G16" s="3"/>
      <c r="H16" s="12">
        <v>125000</v>
      </c>
      <c r="I16" s="12"/>
      <c r="J16" s="3" t="s">
        <v>118</v>
      </c>
    </row>
    <row r="17" spans="1:10">
      <c r="A17" s="11">
        <f t="shared" si="0"/>
        <v>354</v>
      </c>
      <c r="B17" s="3">
        <v>1</v>
      </c>
      <c r="C17" s="3"/>
      <c r="D17" s="3"/>
      <c r="E17" s="3"/>
      <c r="F17" s="3"/>
      <c r="G17" s="3"/>
      <c r="H17" s="12"/>
      <c r="I17" s="12"/>
      <c r="J17" s="3" t="s">
        <v>119</v>
      </c>
    </row>
    <row r="18" spans="1:10">
      <c r="A18" s="11">
        <f t="shared" si="0"/>
        <v>355</v>
      </c>
      <c r="B18" s="3"/>
      <c r="C18" s="3"/>
      <c r="D18" s="3"/>
      <c r="E18" s="3"/>
      <c r="F18" s="3"/>
      <c r="G18" s="3"/>
      <c r="H18" s="12" t="s">
        <v>112</v>
      </c>
      <c r="I18" s="12"/>
      <c r="J18" s="3"/>
    </row>
    <row r="19" spans="1:10">
      <c r="A19" s="11">
        <f t="shared" si="0"/>
        <v>356</v>
      </c>
      <c r="B19" s="3"/>
      <c r="C19" s="3">
        <v>1</v>
      </c>
      <c r="D19" s="3"/>
      <c r="E19" s="3"/>
      <c r="F19" s="3"/>
      <c r="G19" s="3">
        <v>1</v>
      </c>
      <c r="H19" s="12"/>
      <c r="I19" s="12"/>
      <c r="J19" s="3" t="s">
        <v>83</v>
      </c>
    </row>
    <row r="20" spans="1:10">
      <c r="A20" s="11">
        <f t="shared" si="0"/>
        <v>357</v>
      </c>
      <c r="B20" s="3"/>
      <c r="C20" s="3"/>
      <c r="D20" s="3">
        <v>1</v>
      </c>
      <c r="E20" s="3"/>
      <c r="F20" s="3">
        <v>1</v>
      </c>
      <c r="G20" s="3"/>
      <c r="H20" s="12"/>
      <c r="I20" s="12"/>
      <c r="J20" s="3"/>
    </row>
    <row r="21" spans="1:10">
      <c r="A21" s="11">
        <f t="shared" si="0"/>
        <v>358</v>
      </c>
      <c r="B21" s="3"/>
      <c r="C21" s="3"/>
      <c r="D21" s="3"/>
      <c r="E21" s="3"/>
      <c r="F21" s="3"/>
      <c r="G21" s="3"/>
      <c r="H21" s="12"/>
      <c r="I21" s="12"/>
      <c r="J21" s="3"/>
    </row>
    <row r="22" spans="1:10">
      <c r="A22" s="11">
        <f t="shared" si="0"/>
        <v>359</v>
      </c>
      <c r="B22" s="3"/>
      <c r="C22" s="3"/>
      <c r="D22" s="3"/>
      <c r="E22" s="3"/>
      <c r="F22" s="3"/>
      <c r="G22" s="3"/>
      <c r="H22" s="12"/>
      <c r="I22" s="12"/>
      <c r="J22" s="3"/>
    </row>
    <row r="23" spans="1:10">
      <c r="A23" s="11">
        <f t="shared" si="0"/>
        <v>360</v>
      </c>
      <c r="B23" s="3"/>
      <c r="C23" s="3"/>
      <c r="D23" s="3"/>
      <c r="E23" s="3"/>
      <c r="F23" s="3"/>
      <c r="G23" s="3"/>
      <c r="H23" s="12"/>
      <c r="I23" s="12"/>
      <c r="J23" s="3"/>
    </row>
    <row r="24" spans="1:10">
      <c r="A24" s="11">
        <f t="shared" si="0"/>
        <v>361</v>
      </c>
      <c r="B24" s="3"/>
      <c r="C24" s="3"/>
      <c r="D24" s="3"/>
      <c r="E24" s="3"/>
      <c r="F24" s="3"/>
      <c r="G24" s="3"/>
      <c r="H24" s="12"/>
      <c r="I24" s="12"/>
      <c r="J24" s="3"/>
    </row>
    <row r="25" spans="1:10">
      <c r="A25" s="11">
        <f t="shared" si="0"/>
        <v>362</v>
      </c>
      <c r="B25" s="3"/>
      <c r="C25" s="3">
        <v>1</v>
      </c>
      <c r="D25" s="3"/>
      <c r="E25" s="3">
        <v>1</v>
      </c>
      <c r="F25" s="3"/>
      <c r="G25" s="3"/>
      <c r="H25" s="12">
        <v>100000</v>
      </c>
      <c r="I25" s="12"/>
      <c r="J25" s="3"/>
    </row>
    <row r="26" spans="1:10">
      <c r="A26" s="11">
        <f t="shared" si="0"/>
        <v>363</v>
      </c>
      <c r="B26" s="3">
        <v>1</v>
      </c>
      <c r="C26" s="3"/>
      <c r="D26" s="3"/>
      <c r="E26" s="3">
        <v>1</v>
      </c>
      <c r="F26" s="3"/>
      <c r="G26" s="3"/>
      <c r="H26" s="12">
        <v>125000</v>
      </c>
      <c r="I26" s="12"/>
      <c r="J26" s="3" t="s">
        <v>120</v>
      </c>
    </row>
    <row r="27" spans="1:10">
      <c r="A27" s="11">
        <f t="shared" si="0"/>
        <v>364</v>
      </c>
      <c r="B27" s="3"/>
      <c r="C27" s="3"/>
      <c r="D27" s="3">
        <v>1</v>
      </c>
      <c r="E27" s="3"/>
      <c r="F27" s="3">
        <v>1</v>
      </c>
      <c r="G27" s="3"/>
      <c r="H27" s="12">
        <v>100000</v>
      </c>
      <c r="I27" s="12"/>
      <c r="J27" s="3"/>
    </row>
    <row r="28" spans="1:10">
      <c r="A28" s="11">
        <f t="shared" si="0"/>
        <v>365</v>
      </c>
      <c r="B28" s="3">
        <v>1</v>
      </c>
      <c r="C28" s="3"/>
      <c r="D28" s="3"/>
      <c r="E28" s="3"/>
      <c r="F28" s="3"/>
      <c r="G28" s="3">
        <v>1</v>
      </c>
      <c r="H28" s="12"/>
      <c r="I28" s="12"/>
      <c r="J28" s="3"/>
    </row>
    <row r="29" spans="1:10">
      <c r="A29" s="11">
        <f t="shared" si="0"/>
        <v>366</v>
      </c>
      <c r="B29" s="3">
        <v>1</v>
      </c>
      <c r="C29" s="3"/>
      <c r="D29" s="3"/>
      <c r="E29" s="3"/>
      <c r="F29" s="3">
        <v>1</v>
      </c>
      <c r="G29" s="3"/>
      <c r="H29" s="12">
        <v>100000</v>
      </c>
      <c r="I29" s="12"/>
      <c r="J29" s="3" t="s">
        <v>121</v>
      </c>
    </row>
    <row r="30" spans="1:10">
      <c r="A30" s="11">
        <f t="shared" si="0"/>
        <v>367</v>
      </c>
      <c r="B30" s="3">
        <v>1</v>
      </c>
      <c r="C30" s="3"/>
      <c r="D30" s="3"/>
      <c r="E30" s="3">
        <v>1</v>
      </c>
      <c r="F30" s="3"/>
      <c r="G30" s="3"/>
      <c r="H30" s="12">
        <v>100000</v>
      </c>
      <c r="I30" s="12"/>
      <c r="J30" s="3"/>
    </row>
    <row r="31" spans="1:10">
      <c r="A31" s="11">
        <f t="shared" si="0"/>
        <v>368</v>
      </c>
      <c r="B31" s="3"/>
      <c r="C31" s="3">
        <v>1</v>
      </c>
      <c r="D31" s="3"/>
      <c r="E31" s="3"/>
      <c r="F31" s="3">
        <v>1</v>
      </c>
      <c r="G31" s="3"/>
      <c r="H31" s="12">
        <v>100000</v>
      </c>
      <c r="I31" s="12"/>
      <c r="J31" s="3" t="s">
        <v>122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1"/>
  <sheetViews>
    <sheetView view="pageLayout" workbookViewId="0">
      <selection activeCell="H31" sqref="H31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1" bestFit="1" customWidth="1"/>
    <col min="10" max="10" width="16.7109375" bestFit="1" customWidth="1"/>
  </cols>
  <sheetData>
    <row r="1" spans="1:10">
      <c r="A1" s="14" t="s">
        <v>151</v>
      </c>
      <c r="B1" s="14" t="s">
        <v>164</v>
      </c>
      <c r="C1" s="14" t="s">
        <v>166</v>
      </c>
      <c r="D1" s="14" t="s">
        <v>168</v>
      </c>
      <c r="E1" s="14" t="s">
        <v>170</v>
      </c>
      <c r="F1" s="14" t="s">
        <v>172</v>
      </c>
      <c r="G1" s="14" t="s">
        <v>141</v>
      </c>
      <c r="H1" s="14" t="s">
        <v>13</v>
      </c>
      <c r="I1" s="14" t="s">
        <v>155</v>
      </c>
      <c r="J1" s="14" t="s">
        <v>199</v>
      </c>
    </row>
    <row r="2" spans="1:10">
      <c r="A2" s="14">
        <v>369</v>
      </c>
      <c r="B2" s="3"/>
      <c r="C2" s="3">
        <v>1</v>
      </c>
      <c r="D2" s="3"/>
      <c r="E2" s="3"/>
      <c r="F2" s="3">
        <v>1</v>
      </c>
      <c r="G2" s="3"/>
      <c r="H2" s="15">
        <v>100000</v>
      </c>
      <c r="I2" s="16"/>
      <c r="J2" s="3"/>
    </row>
    <row r="3" spans="1:10">
      <c r="A3" s="14">
        <f>SUM(A2+1)</f>
        <v>370</v>
      </c>
      <c r="B3" s="3">
        <v>1</v>
      </c>
      <c r="C3" s="3"/>
      <c r="D3" s="3"/>
      <c r="E3" s="3"/>
      <c r="F3" s="3">
        <v>1</v>
      </c>
      <c r="G3" s="3"/>
      <c r="H3" s="15">
        <v>100000</v>
      </c>
      <c r="I3" s="15"/>
      <c r="J3" s="3"/>
    </row>
    <row r="4" spans="1:10">
      <c r="A4" s="14">
        <f t="shared" ref="A4:A31" si="0">SUM(A3+1)</f>
        <v>371</v>
      </c>
      <c r="B4" s="3"/>
      <c r="C4" s="3">
        <v>1</v>
      </c>
      <c r="D4" s="3"/>
      <c r="E4" s="3"/>
      <c r="F4" s="3">
        <v>1</v>
      </c>
      <c r="G4" s="3"/>
      <c r="H4" s="15">
        <v>100000</v>
      </c>
      <c r="I4" s="15"/>
      <c r="J4" s="3" t="s">
        <v>123</v>
      </c>
    </row>
    <row r="5" spans="1:10">
      <c r="A5" s="14">
        <f t="shared" si="0"/>
        <v>372</v>
      </c>
      <c r="B5" s="3"/>
      <c r="C5" s="3"/>
      <c r="D5" s="3"/>
      <c r="E5" s="3"/>
      <c r="F5" s="3"/>
      <c r="G5" s="3"/>
      <c r="H5" s="15"/>
      <c r="I5" s="15"/>
      <c r="J5" s="3"/>
    </row>
    <row r="6" spans="1:10">
      <c r="A6" s="14">
        <f t="shared" si="0"/>
        <v>373</v>
      </c>
      <c r="B6" s="3"/>
      <c r="C6" s="3"/>
      <c r="D6" s="3"/>
      <c r="E6" s="3"/>
      <c r="F6" s="3"/>
      <c r="G6" s="3"/>
      <c r="H6" s="15"/>
      <c r="I6" s="15"/>
      <c r="J6" s="3"/>
    </row>
    <row r="7" spans="1:10">
      <c r="A7" s="14">
        <f t="shared" si="0"/>
        <v>374</v>
      </c>
      <c r="B7" s="3">
        <v>1</v>
      </c>
      <c r="C7" s="3"/>
      <c r="D7" s="3"/>
      <c r="E7" s="3"/>
      <c r="F7" s="3">
        <v>1</v>
      </c>
      <c r="G7" s="3"/>
      <c r="H7" s="15">
        <v>100000</v>
      </c>
      <c r="I7" s="15"/>
      <c r="J7" s="3"/>
    </row>
    <row r="8" spans="1:10">
      <c r="A8" s="14">
        <f t="shared" si="0"/>
        <v>375</v>
      </c>
      <c r="B8" s="3">
        <v>1</v>
      </c>
      <c r="C8" s="3"/>
      <c r="D8" s="3"/>
      <c r="E8" s="3">
        <v>1</v>
      </c>
      <c r="F8" s="3"/>
      <c r="G8" s="3"/>
      <c r="H8" s="15">
        <v>100000</v>
      </c>
      <c r="I8" s="15"/>
      <c r="J8" s="3"/>
    </row>
    <row r="9" spans="1:10">
      <c r="A9" s="14">
        <f t="shared" si="0"/>
        <v>376</v>
      </c>
      <c r="B9" s="3">
        <v>1</v>
      </c>
      <c r="C9" s="3"/>
      <c r="D9" s="3"/>
      <c r="E9" s="3"/>
      <c r="F9" s="3">
        <v>1</v>
      </c>
      <c r="G9" s="3"/>
      <c r="H9" s="15"/>
      <c r="I9" s="15"/>
      <c r="J9" s="3"/>
    </row>
    <row r="10" spans="1:10">
      <c r="A10" s="14">
        <f t="shared" si="0"/>
        <v>377</v>
      </c>
      <c r="B10" s="3"/>
      <c r="C10" s="3">
        <v>1</v>
      </c>
      <c r="D10" s="3"/>
      <c r="E10" s="3">
        <v>1</v>
      </c>
      <c r="F10" s="3"/>
      <c r="G10" s="3"/>
      <c r="H10" s="15">
        <v>100000</v>
      </c>
      <c r="I10" s="15"/>
      <c r="J10" s="3"/>
    </row>
    <row r="11" spans="1:10">
      <c r="A11" s="14">
        <f t="shared" si="0"/>
        <v>378</v>
      </c>
      <c r="B11" s="3"/>
      <c r="C11" s="3">
        <v>1</v>
      </c>
      <c r="D11" s="3"/>
      <c r="E11" s="3">
        <v>1</v>
      </c>
      <c r="F11" s="3"/>
      <c r="G11" s="3"/>
      <c r="H11" s="15">
        <v>125000</v>
      </c>
      <c r="I11" s="15"/>
      <c r="J11" s="3"/>
    </row>
    <row r="12" spans="1:10">
      <c r="A12" s="14">
        <f t="shared" si="0"/>
        <v>379</v>
      </c>
      <c r="B12" s="3"/>
      <c r="C12" s="3"/>
      <c r="D12" s="3"/>
      <c r="E12" s="3"/>
      <c r="F12" s="3"/>
      <c r="G12" s="3"/>
      <c r="H12" s="15"/>
      <c r="I12" s="15"/>
      <c r="J12" s="3"/>
    </row>
    <row r="13" spans="1:10">
      <c r="A13" s="14">
        <f t="shared" si="0"/>
        <v>380</v>
      </c>
      <c r="B13" s="3">
        <v>1</v>
      </c>
      <c r="C13" s="3"/>
      <c r="D13" s="3"/>
      <c r="E13" s="3">
        <v>1</v>
      </c>
      <c r="F13" s="3"/>
      <c r="G13" s="3"/>
      <c r="H13" s="15">
        <v>100000</v>
      </c>
      <c r="I13" s="15"/>
      <c r="J13" s="3" t="s">
        <v>240</v>
      </c>
    </row>
    <row r="14" spans="1:10">
      <c r="A14" s="14">
        <f t="shared" si="0"/>
        <v>381</v>
      </c>
      <c r="B14" s="3"/>
      <c r="C14" s="3">
        <v>1</v>
      </c>
      <c r="D14" s="3"/>
      <c r="E14" s="3">
        <v>1</v>
      </c>
      <c r="F14" s="3"/>
      <c r="G14" s="3"/>
      <c r="H14" s="15">
        <v>180000</v>
      </c>
      <c r="I14" s="15"/>
      <c r="J14" s="3"/>
    </row>
    <row r="15" spans="1:10">
      <c r="A15" s="14">
        <f t="shared" si="0"/>
        <v>382</v>
      </c>
      <c r="B15" s="3"/>
      <c r="C15" s="3">
        <v>1</v>
      </c>
      <c r="D15" s="3"/>
      <c r="E15" s="3"/>
      <c r="F15" s="3">
        <v>1</v>
      </c>
      <c r="G15" s="3"/>
      <c r="H15" s="15">
        <v>100000</v>
      </c>
      <c r="I15" s="15"/>
      <c r="J15" s="3"/>
    </row>
    <row r="16" spans="1:10">
      <c r="A16" s="14">
        <f t="shared" si="0"/>
        <v>383</v>
      </c>
      <c r="B16" s="3"/>
      <c r="C16" s="3"/>
      <c r="D16" s="3">
        <v>1</v>
      </c>
      <c r="E16" s="3"/>
      <c r="F16" s="3"/>
      <c r="G16" s="3">
        <v>1</v>
      </c>
      <c r="H16" s="15"/>
      <c r="I16" s="15"/>
      <c r="J16" s="3"/>
    </row>
    <row r="17" spans="1:10">
      <c r="A17" s="14">
        <f t="shared" si="0"/>
        <v>384</v>
      </c>
      <c r="B17" s="3"/>
      <c r="C17" s="3">
        <v>1</v>
      </c>
      <c r="D17" s="3"/>
      <c r="E17" s="3"/>
      <c r="F17" s="3"/>
      <c r="G17" s="3">
        <v>1</v>
      </c>
      <c r="H17" s="15"/>
      <c r="I17" s="15"/>
      <c r="J17" s="3"/>
    </row>
    <row r="18" spans="1:10">
      <c r="A18" s="14">
        <f t="shared" si="0"/>
        <v>385</v>
      </c>
      <c r="B18" s="3"/>
      <c r="C18" s="3"/>
      <c r="D18" s="3"/>
      <c r="E18" s="3"/>
      <c r="F18" s="3"/>
      <c r="G18" s="3"/>
      <c r="H18" s="15"/>
      <c r="I18" s="15"/>
      <c r="J18" s="3"/>
    </row>
    <row r="19" spans="1:10">
      <c r="A19" s="14">
        <f t="shared" si="0"/>
        <v>386</v>
      </c>
      <c r="B19" s="3">
        <v>1</v>
      </c>
      <c r="C19" s="3"/>
      <c r="D19" s="3"/>
      <c r="E19" s="3"/>
      <c r="F19" s="3"/>
      <c r="G19" s="3">
        <v>1</v>
      </c>
      <c r="H19" s="15"/>
      <c r="I19" s="15"/>
      <c r="J19" s="3"/>
    </row>
    <row r="20" spans="1:10">
      <c r="A20" s="14">
        <f t="shared" si="0"/>
        <v>387</v>
      </c>
      <c r="B20" s="3"/>
      <c r="C20" s="3"/>
      <c r="D20" s="3">
        <v>1</v>
      </c>
      <c r="E20" s="3"/>
      <c r="F20" s="3"/>
      <c r="G20" s="3">
        <v>1</v>
      </c>
      <c r="H20" s="15"/>
      <c r="I20" s="15"/>
      <c r="J20" s="3"/>
    </row>
    <row r="21" spans="1:10">
      <c r="A21" s="14">
        <f t="shared" si="0"/>
        <v>388</v>
      </c>
      <c r="B21" s="3"/>
      <c r="C21" s="3">
        <v>1</v>
      </c>
      <c r="D21" s="3"/>
      <c r="E21" s="3"/>
      <c r="F21" s="3"/>
      <c r="G21" s="3">
        <v>1</v>
      </c>
      <c r="H21" s="15"/>
      <c r="I21" s="15"/>
      <c r="J21" s="3"/>
    </row>
    <row r="22" spans="1:10">
      <c r="A22" s="14">
        <f t="shared" si="0"/>
        <v>389</v>
      </c>
      <c r="B22" s="3"/>
      <c r="C22" s="3">
        <v>1</v>
      </c>
      <c r="D22" s="3"/>
      <c r="E22" s="3">
        <v>1</v>
      </c>
      <c r="F22" s="3"/>
      <c r="G22" s="3"/>
      <c r="H22" s="15">
        <v>375000</v>
      </c>
      <c r="I22" s="15"/>
      <c r="J22" s="3"/>
    </row>
    <row r="23" spans="1:10">
      <c r="A23" s="14">
        <f t="shared" si="0"/>
        <v>390</v>
      </c>
      <c r="B23" s="3">
        <v>1</v>
      </c>
      <c r="C23" s="3"/>
      <c r="D23" s="3"/>
      <c r="E23" s="3"/>
      <c r="F23" s="3">
        <v>1</v>
      </c>
      <c r="G23" s="3"/>
      <c r="H23" s="15">
        <v>385000</v>
      </c>
      <c r="I23" s="15"/>
      <c r="J23" s="3"/>
    </row>
    <row r="24" spans="1:10">
      <c r="A24" s="14">
        <f t="shared" si="0"/>
        <v>391</v>
      </c>
      <c r="B24" s="3"/>
      <c r="C24" s="3">
        <v>1</v>
      </c>
      <c r="D24" s="3"/>
      <c r="E24" s="3">
        <v>1</v>
      </c>
      <c r="F24" s="3"/>
      <c r="G24" s="3"/>
      <c r="H24" s="15">
        <v>100000</v>
      </c>
      <c r="I24" s="15"/>
      <c r="J24" s="3"/>
    </row>
    <row r="25" spans="1:10">
      <c r="A25" s="14">
        <f t="shared" si="0"/>
        <v>392</v>
      </c>
      <c r="B25" s="3"/>
      <c r="C25" s="3"/>
      <c r="D25" s="3">
        <v>1</v>
      </c>
      <c r="E25" s="3">
        <v>1</v>
      </c>
      <c r="F25" s="3"/>
      <c r="G25" s="3"/>
      <c r="H25" s="15">
        <v>272500</v>
      </c>
      <c r="I25" s="15"/>
      <c r="J25" s="3"/>
    </row>
    <row r="26" spans="1:10">
      <c r="A26" s="14">
        <f t="shared" si="0"/>
        <v>393</v>
      </c>
      <c r="B26" s="3"/>
      <c r="C26" s="3">
        <v>1</v>
      </c>
      <c r="D26" s="3"/>
      <c r="E26" s="3"/>
      <c r="F26" s="3"/>
      <c r="G26" s="3">
        <v>1</v>
      </c>
      <c r="H26" s="15"/>
      <c r="I26" s="15"/>
      <c r="J26" s="3"/>
    </row>
    <row r="27" spans="1:10">
      <c r="A27" s="14">
        <f t="shared" si="0"/>
        <v>394</v>
      </c>
      <c r="B27" s="3">
        <v>1</v>
      </c>
      <c r="C27" s="3"/>
      <c r="D27" s="3"/>
      <c r="E27" s="3"/>
      <c r="F27" s="3">
        <v>1</v>
      </c>
      <c r="G27" s="3"/>
      <c r="H27" s="15"/>
      <c r="I27" s="15"/>
      <c r="J27" s="3"/>
    </row>
    <row r="28" spans="1:10">
      <c r="A28" s="14">
        <f t="shared" si="0"/>
        <v>395</v>
      </c>
      <c r="B28" s="3">
        <v>1</v>
      </c>
      <c r="C28" s="3"/>
      <c r="D28" s="3"/>
      <c r="E28" s="3"/>
      <c r="F28" s="3"/>
      <c r="G28" s="3">
        <v>1</v>
      </c>
      <c r="H28" s="15"/>
      <c r="I28" s="15"/>
      <c r="J28" s="3"/>
    </row>
    <row r="29" spans="1:10">
      <c r="A29" s="14">
        <f t="shared" si="0"/>
        <v>396</v>
      </c>
      <c r="B29" s="3">
        <v>1</v>
      </c>
      <c r="C29" s="3"/>
      <c r="D29" s="3"/>
      <c r="E29" s="3"/>
      <c r="F29" s="3">
        <v>1</v>
      </c>
      <c r="G29" s="3"/>
      <c r="H29" s="15">
        <v>100000</v>
      </c>
      <c r="I29" s="15"/>
      <c r="J29" s="3"/>
    </row>
    <row r="30" spans="1:10">
      <c r="A30" s="14">
        <f t="shared" si="0"/>
        <v>397</v>
      </c>
      <c r="B30" s="3"/>
      <c r="C30" s="3"/>
      <c r="D30" s="3">
        <v>1</v>
      </c>
      <c r="E30" s="3">
        <v>1</v>
      </c>
      <c r="F30" s="3"/>
      <c r="G30" s="3"/>
      <c r="H30" s="15"/>
      <c r="I30" s="15"/>
      <c r="J30" s="3"/>
    </row>
    <row r="31" spans="1:10">
      <c r="A31" s="14">
        <f t="shared" si="0"/>
        <v>398</v>
      </c>
      <c r="B31" s="3"/>
      <c r="C31" s="3">
        <v>1</v>
      </c>
      <c r="D31" s="3"/>
      <c r="E31" s="3"/>
      <c r="F31" s="3"/>
      <c r="G31" s="3">
        <v>1</v>
      </c>
      <c r="H31" s="15"/>
      <c r="I31" s="15"/>
      <c r="J31" s="3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&amp;L12th rd_x000D_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5"/>
  <sheetViews>
    <sheetView view="pageLayout" topLeftCell="A7" workbookViewId="0">
      <selection activeCell="A25" sqref="A25"/>
    </sheetView>
  </sheetViews>
  <sheetFormatPr baseColWidth="10" defaultRowHeight="13"/>
  <cols>
    <col min="1" max="1" width="11.5703125" bestFit="1" customWidth="1"/>
    <col min="2" max="2" width="5.28515625" bestFit="1" customWidth="1"/>
    <col min="3" max="3" width="13.140625" bestFit="1" customWidth="1"/>
  </cols>
  <sheetData>
    <row r="1" spans="1:3">
      <c r="A1" s="34" t="s">
        <v>251</v>
      </c>
      <c r="B1" s="35"/>
      <c r="C1" s="36"/>
    </row>
    <row r="2" spans="1:3">
      <c r="A2" s="30" t="s">
        <v>252</v>
      </c>
      <c r="B2" s="30" t="s">
        <v>253</v>
      </c>
      <c r="C2" s="30" t="s">
        <v>254</v>
      </c>
    </row>
    <row r="3" spans="1:3">
      <c r="A3" s="3" t="s">
        <v>255</v>
      </c>
      <c r="B3" s="3">
        <v>10</v>
      </c>
      <c r="C3" s="31">
        <v>11698800</v>
      </c>
    </row>
    <row r="4" spans="1:3">
      <c r="A4" s="3" t="s">
        <v>256</v>
      </c>
      <c r="B4" s="3">
        <v>10</v>
      </c>
      <c r="C4" s="31">
        <v>10556500</v>
      </c>
    </row>
    <row r="5" spans="1:3">
      <c r="A5" s="3" t="s">
        <v>257</v>
      </c>
      <c r="B5" s="3">
        <v>11</v>
      </c>
      <c r="C5" s="31">
        <v>10199400</v>
      </c>
    </row>
    <row r="6" spans="1:3">
      <c r="A6" s="3" t="s">
        <v>258</v>
      </c>
      <c r="B6" s="3">
        <v>12</v>
      </c>
      <c r="C6" s="31">
        <v>9503100</v>
      </c>
    </row>
    <row r="7" spans="1:3">
      <c r="A7" s="3" t="s">
        <v>259</v>
      </c>
      <c r="B7" s="3">
        <v>11</v>
      </c>
      <c r="C7" s="31">
        <v>8884600</v>
      </c>
    </row>
    <row r="8" spans="1:3">
      <c r="A8" s="3" t="s">
        <v>260</v>
      </c>
      <c r="B8" s="3">
        <v>11</v>
      </c>
      <c r="C8" s="31">
        <v>8290700</v>
      </c>
    </row>
    <row r="9" spans="1:3">
      <c r="A9" s="3" t="s">
        <v>261</v>
      </c>
      <c r="B9" s="3">
        <v>10</v>
      </c>
      <c r="C9" s="31">
        <v>8264400</v>
      </c>
    </row>
    <row r="10" spans="1:3">
      <c r="A10" s="3" t="s">
        <v>262</v>
      </c>
      <c r="B10" s="3">
        <v>12</v>
      </c>
      <c r="C10" s="31">
        <v>7957400</v>
      </c>
    </row>
    <row r="11" spans="1:3">
      <c r="A11" s="3" t="s">
        <v>263</v>
      </c>
      <c r="B11" s="3">
        <v>11</v>
      </c>
      <c r="C11" s="31">
        <v>7229600</v>
      </c>
    </row>
    <row r="12" spans="1:3">
      <c r="A12" s="3" t="s">
        <v>264</v>
      </c>
      <c r="B12" s="3">
        <v>11</v>
      </c>
      <c r="C12" s="31">
        <v>6990000</v>
      </c>
    </row>
    <row r="13" spans="1:3">
      <c r="A13" s="3" t="s">
        <v>265</v>
      </c>
      <c r="B13" s="3">
        <v>11</v>
      </c>
      <c r="C13" s="31">
        <v>6907900</v>
      </c>
    </row>
    <row r="14" spans="1:3">
      <c r="A14" s="3" t="s">
        <v>266</v>
      </c>
      <c r="B14" s="3">
        <v>10</v>
      </c>
      <c r="C14" s="31">
        <v>6830200</v>
      </c>
    </row>
    <row r="15" spans="1:3">
      <c r="A15" s="3" t="s">
        <v>267</v>
      </c>
      <c r="B15" s="3">
        <v>11</v>
      </c>
      <c r="C15" s="31">
        <v>6808900</v>
      </c>
    </row>
    <row r="16" spans="1:3">
      <c r="A16" s="3" t="s">
        <v>268</v>
      </c>
      <c r="B16" s="3">
        <v>11</v>
      </c>
      <c r="C16" s="31">
        <v>6694900</v>
      </c>
    </row>
    <row r="17" spans="1:3">
      <c r="A17" s="3" t="s">
        <v>269</v>
      </c>
      <c r="B17" s="3">
        <v>11</v>
      </c>
      <c r="C17" s="31">
        <v>6553800</v>
      </c>
    </row>
    <row r="18" spans="1:3">
      <c r="A18" s="3" t="s">
        <v>270</v>
      </c>
      <c r="B18" s="3">
        <v>11</v>
      </c>
      <c r="C18" s="31">
        <v>6467400</v>
      </c>
    </row>
    <row r="19" spans="1:3">
      <c r="A19" s="3" t="s">
        <v>271</v>
      </c>
      <c r="B19" s="3">
        <v>10</v>
      </c>
      <c r="C19" s="31">
        <v>6398200</v>
      </c>
    </row>
    <row r="20" spans="1:3">
      <c r="A20" s="3" t="s">
        <v>272</v>
      </c>
      <c r="B20" s="3">
        <v>11</v>
      </c>
      <c r="C20" s="31">
        <v>6387900</v>
      </c>
    </row>
    <row r="21" spans="1:3">
      <c r="A21" s="3" t="s">
        <v>273</v>
      </c>
      <c r="B21" s="3">
        <v>9</v>
      </c>
      <c r="C21" s="31">
        <v>6188800</v>
      </c>
    </row>
    <row r="22" spans="1:3">
      <c r="A22" s="3" t="s">
        <v>274</v>
      </c>
      <c r="B22" s="3">
        <v>10</v>
      </c>
      <c r="C22" s="31">
        <v>6132700</v>
      </c>
    </row>
    <row r="23" spans="1:3">
      <c r="A23" s="3" t="s">
        <v>275</v>
      </c>
      <c r="B23" s="3">
        <v>11</v>
      </c>
      <c r="C23" s="31">
        <v>6046700</v>
      </c>
    </row>
    <row r="24" spans="1:3">
      <c r="A24" s="3" t="s">
        <v>276</v>
      </c>
      <c r="B24" s="3">
        <v>11</v>
      </c>
      <c r="C24" s="31">
        <v>6045100</v>
      </c>
    </row>
    <row r="25" spans="1:3">
      <c r="A25" s="3" t="s">
        <v>277</v>
      </c>
      <c r="B25" s="3">
        <v>12</v>
      </c>
      <c r="C25" s="31">
        <v>6036800</v>
      </c>
    </row>
    <row r="26" spans="1:3">
      <c r="A26" s="3" t="s">
        <v>278</v>
      </c>
      <c r="B26" s="3">
        <v>10</v>
      </c>
      <c r="C26" s="31">
        <v>5301600</v>
      </c>
    </row>
    <row r="27" spans="1:3">
      <c r="A27" s="3" t="s">
        <v>91</v>
      </c>
      <c r="B27" s="3">
        <v>10</v>
      </c>
      <c r="C27" s="31">
        <v>5211700</v>
      </c>
    </row>
    <row r="28" spans="1:3">
      <c r="A28" s="3" t="s">
        <v>92</v>
      </c>
      <c r="B28" s="3">
        <v>10</v>
      </c>
      <c r="C28" s="31">
        <v>4712200</v>
      </c>
    </row>
    <row r="29" spans="1:3">
      <c r="A29" s="3" t="s">
        <v>93</v>
      </c>
      <c r="B29" s="3">
        <v>10</v>
      </c>
      <c r="C29" s="31">
        <v>4522300</v>
      </c>
    </row>
    <row r="30" spans="1:3">
      <c r="A30" s="3" t="s">
        <v>94</v>
      </c>
      <c r="B30" s="3">
        <v>10</v>
      </c>
      <c r="C30" s="31">
        <v>3944600</v>
      </c>
    </row>
    <row r="31" spans="1:3">
      <c r="A31" s="3" t="s">
        <v>95</v>
      </c>
      <c r="B31" s="3">
        <v>9</v>
      </c>
      <c r="C31" s="31">
        <v>2998200</v>
      </c>
    </row>
    <row r="32" spans="1:3">
      <c r="A32" s="3" t="s">
        <v>96</v>
      </c>
      <c r="B32" s="3">
        <v>9</v>
      </c>
      <c r="C32" s="31">
        <v>2737200</v>
      </c>
    </row>
    <row r="33" spans="1:3">
      <c r="A33" s="30" t="s">
        <v>97</v>
      </c>
      <c r="B33" s="30">
        <v>316</v>
      </c>
      <c r="C33" s="32">
        <v>202501600</v>
      </c>
    </row>
    <row r="34" spans="1:3">
      <c r="A34" s="30" t="s">
        <v>98</v>
      </c>
      <c r="B34" s="30">
        <v>338</v>
      </c>
      <c r="C34" s="32">
        <v>189903500</v>
      </c>
    </row>
    <row r="35" spans="1:3">
      <c r="A35" s="37"/>
      <c r="B35" s="37"/>
      <c r="C35" s="37"/>
    </row>
  </sheetData>
  <sheetCalcPr fullCalcOnLoad="1"/>
  <mergeCells count="2">
    <mergeCell ref="A1:C1"/>
    <mergeCell ref="A35:C35"/>
  </mergeCells>
  <phoneticPr fontId="6" type="noConversion"/>
  <pageMargins left="0.75" right="0.75" top="1" bottom="1" header="0.5" footer="0.5"/>
  <pageSetup orientation="portrait" horizontalDpi="4294967292" verticalDpi="4294967292"/>
  <headerFooter>
    <oddHeader>&amp;L# of picks in first 10 Rounds_x000D_As of 4/3/13 Perfectgame_x000D_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view="pageLayout" workbookViewId="0">
      <selection activeCell="I1" sqref="I1:J1"/>
    </sheetView>
  </sheetViews>
  <sheetFormatPr baseColWidth="10" defaultRowHeight="13"/>
  <cols>
    <col min="1" max="1" width="4.42578125" bestFit="1" customWidth="1"/>
    <col min="2" max="2" width="6.85546875" bestFit="1" customWidth="1"/>
    <col min="3" max="3" width="10.140625" bestFit="1" customWidth="1"/>
    <col min="4" max="4" width="7.28515625" bestFit="1" customWidth="1"/>
    <col min="5" max="5" width="10.5703125" bestFit="1" customWidth="1"/>
    <col min="6" max="6" width="9" bestFit="1" customWidth="1"/>
    <col min="7" max="7" width="9.28515625" bestFit="1" customWidth="1"/>
    <col min="8" max="8" width="11.85546875" bestFit="1" customWidth="1"/>
    <col min="9" max="9" width="17.7109375" bestFit="1" customWidth="1"/>
    <col min="10" max="10" width="15.5703125" bestFit="1" customWidth="1"/>
    <col min="11" max="11" width="12.7109375" bestFit="1" customWidth="1"/>
    <col min="12" max="12" width="22.85546875" bestFit="1" customWidth="1"/>
  </cols>
  <sheetData>
    <row r="1" spans="1:12">
      <c r="A1" s="4" t="s">
        <v>19</v>
      </c>
      <c r="B1" s="4" t="s">
        <v>160</v>
      </c>
      <c r="C1" s="4" t="s">
        <v>158</v>
      </c>
      <c r="D1" s="4" t="s">
        <v>161</v>
      </c>
      <c r="E1" s="4" t="s">
        <v>8</v>
      </c>
      <c r="F1" s="4" t="s">
        <v>10</v>
      </c>
      <c r="G1" s="4" t="s">
        <v>11</v>
      </c>
      <c r="H1" s="4" t="s">
        <v>14</v>
      </c>
      <c r="I1" s="4" t="s">
        <v>190</v>
      </c>
      <c r="J1" s="4" t="s">
        <v>188</v>
      </c>
      <c r="K1" s="4" t="s">
        <v>12</v>
      </c>
      <c r="L1" s="4" t="s">
        <v>200</v>
      </c>
    </row>
    <row r="2" spans="1:12">
      <c r="A2" s="4">
        <v>32</v>
      </c>
      <c r="B2" s="3">
        <v>1</v>
      </c>
      <c r="C2" s="3"/>
      <c r="D2" s="3"/>
      <c r="E2" s="3">
        <v>1</v>
      </c>
      <c r="F2" s="3"/>
      <c r="G2" s="3"/>
      <c r="H2" s="22">
        <v>1550000</v>
      </c>
      <c r="I2" s="22">
        <f>H2*8.2%</f>
        <v>127099.99999999999</v>
      </c>
      <c r="J2" s="22">
        <f>H2+I2</f>
        <v>1677100</v>
      </c>
      <c r="K2" s="22">
        <v>1550000</v>
      </c>
      <c r="L2" s="3" t="s">
        <v>201</v>
      </c>
    </row>
    <row r="3" spans="1:12">
      <c r="A3" s="4">
        <f>SUM(A2+1)</f>
        <v>33</v>
      </c>
      <c r="B3" s="3">
        <v>1</v>
      </c>
      <c r="C3" s="3"/>
      <c r="D3" s="3"/>
      <c r="E3" s="3">
        <v>1</v>
      </c>
      <c r="F3" s="3"/>
      <c r="G3" s="3"/>
      <c r="H3" s="22">
        <v>1525000</v>
      </c>
      <c r="I3" s="22">
        <f t="shared" ref="I3:I30" si="0">H3*8.2%</f>
        <v>125049.99999999999</v>
      </c>
      <c r="J3" s="22">
        <f t="shared" ref="J3:J30" si="1">H3+I3</f>
        <v>1650050</v>
      </c>
      <c r="K3" s="22">
        <v>1200000</v>
      </c>
      <c r="L3" s="3" t="s">
        <v>202</v>
      </c>
    </row>
    <row r="4" spans="1:12">
      <c r="A4" s="4">
        <f t="shared" ref="A4:A30" si="2">SUM(A3+1)</f>
        <v>34</v>
      </c>
      <c r="B4" s="3"/>
      <c r="C4" s="3">
        <v>1</v>
      </c>
      <c r="D4" s="3"/>
      <c r="E4" s="3">
        <v>1</v>
      </c>
      <c r="F4" s="3"/>
      <c r="G4" s="3"/>
      <c r="H4" s="22">
        <v>1500000</v>
      </c>
      <c r="I4" s="22">
        <f t="shared" si="0"/>
        <v>122999.99999999999</v>
      </c>
      <c r="J4" s="22">
        <f t="shared" si="1"/>
        <v>1623000</v>
      </c>
      <c r="K4" s="22">
        <v>1500000</v>
      </c>
      <c r="L4" s="3" t="s">
        <v>203</v>
      </c>
    </row>
    <row r="5" spans="1:12">
      <c r="A5" s="4">
        <f t="shared" si="2"/>
        <v>35</v>
      </c>
      <c r="B5" s="3"/>
      <c r="C5" s="3"/>
      <c r="D5" s="3">
        <v>1</v>
      </c>
      <c r="E5" s="3"/>
      <c r="F5" s="3">
        <v>1</v>
      </c>
      <c r="G5" s="3"/>
      <c r="H5" s="23">
        <v>1467400</v>
      </c>
      <c r="I5" s="22">
        <f t="shared" si="0"/>
        <v>120326.79999999999</v>
      </c>
      <c r="J5" s="22">
        <f t="shared" si="1"/>
        <v>1587726.8</v>
      </c>
      <c r="K5" s="22">
        <v>1400000</v>
      </c>
      <c r="L5" s="3" t="s">
        <v>204</v>
      </c>
    </row>
    <row r="6" spans="1:12">
      <c r="A6" s="4">
        <f t="shared" si="2"/>
        <v>36</v>
      </c>
      <c r="B6" s="3"/>
      <c r="C6" s="3">
        <v>1</v>
      </c>
      <c r="D6" s="3"/>
      <c r="E6" s="3"/>
      <c r="F6" s="3">
        <v>1</v>
      </c>
      <c r="G6" s="3"/>
      <c r="H6" s="23">
        <v>1430000</v>
      </c>
      <c r="I6" s="22">
        <f t="shared" si="0"/>
        <v>117259.99999999999</v>
      </c>
      <c r="J6" s="22">
        <f t="shared" si="1"/>
        <v>1547260</v>
      </c>
      <c r="K6" s="22">
        <v>1430000</v>
      </c>
      <c r="L6" s="3" t="s">
        <v>27</v>
      </c>
    </row>
    <row r="7" spans="1:12">
      <c r="A7" s="4">
        <f t="shared" si="2"/>
        <v>37</v>
      </c>
      <c r="B7" s="3">
        <v>1</v>
      </c>
      <c r="C7" s="3"/>
      <c r="D7" s="3"/>
      <c r="E7" s="3"/>
      <c r="F7" s="3">
        <v>1</v>
      </c>
      <c r="G7" s="3"/>
      <c r="H7" s="23">
        <v>1394300</v>
      </c>
      <c r="I7" s="22">
        <f t="shared" si="0"/>
        <v>114332.59999999999</v>
      </c>
      <c r="J7" s="22">
        <f t="shared" si="1"/>
        <v>1508632.6</v>
      </c>
      <c r="K7" s="22">
        <v>1000000</v>
      </c>
      <c r="L7" s="3" t="s">
        <v>205</v>
      </c>
    </row>
    <row r="8" spans="1:12">
      <c r="A8" s="4">
        <f t="shared" si="2"/>
        <v>38</v>
      </c>
      <c r="B8" s="3"/>
      <c r="C8" s="3">
        <v>1</v>
      </c>
      <c r="D8" s="3"/>
      <c r="E8" s="3"/>
      <c r="F8" s="3">
        <v>1</v>
      </c>
      <c r="G8" s="3"/>
      <c r="H8" s="23">
        <v>1359100</v>
      </c>
      <c r="I8" s="22">
        <f t="shared" si="0"/>
        <v>111446.19999999998</v>
      </c>
      <c r="J8" s="22">
        <f t="shared" si="1"/>
        <v>1470546.2</v>
      </c>
      <c r="K8" s="22">
        <v>1200000</v>
      </c>
      <c r="L8" s="3" t="s">
        <v>206</v>
      </c>
    </row>
    <row r="9" spans="1:12">
      <c r="A9" s="4">
        <f t="shared" si="2"/>
        <v>39</v>
      </c>
      <c r="B9" s="3"/>
      <c r="C9" s="3">
        <v>1</v>
      </c>
      <c r="D9" s="3"/>
      <c r="E9" s="3">
        <v>1</v>
      </c>
      <c r="F9" s="3"/>
      <c r="G9" s="3"/>
      <c r="H9" s="23">
        <v>1324800</v>
      </c>
      <c r="I9" s="22">
        <f t="shared" si="0"/>
        <v>108633.59999999999</v>
      </c>
      <c r="J9" s="22">
        <f t="shared" si="1"/>
        <v>1433433.6</v>
      </c>
      <c r="K9" s="22">
        <v>2250000</v>
      </c>
      <c r="L9" s="3" t="s">
        <v>34</v>
      </c>
    </row>
    <row r="10" spans="1:12">
      <c r="A10" s="4">
        <f t="shared" si="2"/>
        <v>40</v>
      </c>
      <c r="B10" s="3">
        <v>1</v>
      </c>
      <c r="C10" s="3"/>
      <c r="D10" s="3"/>
      <c r="E10" s="3">
        <v>1</v>
      </c>
      <c r="F10" s="3"/>
      <c r="G10" s="3"/>
      <c r="H10" s="23">
        <v>1291300</v>
      </c>
      <c r="I10" s="22">
        <f t="shared" si="0"/>
        <v>105886.59999999999</v>
      </c>
      <c r="J10" s="22">
        <f t="shared" si="1"/>
        <v>1397186.6</v>
      </c>
      <c r="K10" s="22">
        <v>1291300</v>
      </c>
      <c r="L10" s="3" t="s">
        <v>207</v>
      </c>
    </row>
    <row r="11" spans="1:12">
      <c r="A11" s="4">
        <f t="shared" si="2"/>
        <v>41</v>
      </c>
      <c r="B11" s="3">
        <v>1</v>
      </c>
      <c r="C11" s="3"/>
      <c r="D11" s="3"/>
      <c r="E11" s="3">
        <v>1</v>
      </c>
      <c r="F11" s="3"/>
      <c r="G11" s="3"/>
      <c r="H11" s="23">
        <v>1258700</v>
      </c>
      <c r="I11" s="22">
        <f t="shared" si="0"/>
        <v>103213.39999999998</v>
      </c>
      <c r="J11" s="22">
        <f t="shared" si="1"/>
        <v>1361913.4</v>
      </c>
      <c r="K11" s="22">
        <v>2500000</v>
      </c>
      <c r="L11" s="3" t="s">
        <v>31</v>
      </c>
    </row>
    <row r="12" spans="1:12">
      <c r="A12" s="4">
        <f t="shared" si="2"/>
        <v>42</v>
      </c>
      <c r="B12" s="3">
        <v>1</v>
      </c>
      <c r="C12" s="3"/>
      <c r="D12" s="3"/>
      <c r="E12" s="3"/>
      <c r="F12" s="3">
        <v>1</v>
      </c>
      <c r="G12" s="3"/>
      <c r="H12" s="22">
        <v>1227000</v>
      </c>
      <c r="I12" s="22">
        <f t="shared" si="0"/>
        <v>100613.99999999999</v>
      </c>
      <c r="J12" s="22">
        <f t="shared" si="1"/>
        <v>1327614</v>
      </c>
      <c r="K12" s="22">
        <v>1227000</v>
      </c>
      <c r="L12" s="3" t="s">
        <v>36</v>
      </c>
    </row>
    <row r="13" spans="1:12">
      <c r="A13" s="4">
        <f t="shared" si="2"/>
        <v>43</v>
      </c>
      <c r="B13" s="3">
        <v>1</v>
      </c>
      <c r="C13" s="3"/>
      <c r="D13" s="3"/>
      <c r="E13" s="3"/>
      <c r="F13" s="3">
        <v>1</v>
      </c>
      <c r="G13" s="3"/>
      <c r="H13" s="22">
        <v>1196000</v>
      </c>
      <c r="I13" s="22">
        <f t="shared" si="0"/>
        <v>98071.999999999985</v>
      </c>
      <c r="J13" s="22">
        <f t="shared" si="1"/>
        <v>1294072</v>
      </c>
      <c r="K13" s="22">
        <v>1196000</v>
      </c>
      <c r="L13" s="3" t="s">
        <v>234</v>
      </c>
    </row>
    <row r="14" spans="1:12">
      <c r="A14" s="4">
        <f t="shared" si="2"/>
        <v>44</v>
      </c>
      <c r="B14" s="3"/>
      <c r="C14" s="3">
        <v>1</v>
      </c>
      <c r="D14" s="3"/>
      <c r="E14" s="3"/>
      <c r="F14" s="3">
        <v>1</v>
      </c>
      <c r="G14" s="3"/>
      <c r="H14" s="22">
        <v>1165800</v>
      </c>
      <c r="I14" s="22">
        <f t="shared" si="0"/>
        <v>95595.599999999991</v>
      </c>
      <c r="J14" s="22">
        <f t="shared" si="1"/>
        <v>1261395.6000000001</v>
      </c>
      <c r="K14" s="22">
        <v>975000</v>
      </c>
      <c r="L14" s="3" t="s">
        <v>235</v>
      </c>
    </row>
    <row r="15" spans="1:12">
      <c r="A15" s="4">
        <f t="shared" si="2"/>
        <v>45</v>
      </c>
      <c r="B15" s="3"/>
      <c r="C15" s="3">
        <v>1</v>
      </c>
      <c r="D15" s="3"/>
      <c r="E15" s="3"/>
      <c r="F15" s="3">
        <v>1</v>
      </c>
      <c r="G15" s="3"/>
      <c r="H15" s="22">
        <v>1136400</v>
      </c>
      <c r="I15" s="22">
        <f t="shared" si="0"/>
        <v>93184.799999999988</v>
      </c>
      <c r="J15" s="22">
        <f t="shared" si="1"/>
        <v>1229584.8</v>
      </c>
      <c r="K15" s="22">
        <v>1000000</v>
      </c>
      <c r="L15" s="3" t="s">
        <v>236</v>
      </c>
    </row>
    <row r="16" spans="1:12">
      <c r="A16" s="4">
        <f t="shared" si="2"/>
        <v>46</v>
      </c>
      <c r="B16" s="3">
        <v>1</v>
      </c>
      <c r="C16" s="3"/>
      <c r="D16" s="3"/>
      <c r="E16" s="3"/>
      <c r="F16" s="3">
        <v>1</v>
      </c>
      <c r="G16" s="3"/>
      <c r="H16" s="22">
        <v>1107700</v>
      </c>
      <c r="I16" s="22">
        <f t="shared" si="0"/>
        <v>90831.4</v>
      </c>
      <c r="J16" s="22">
        <f t="shared" si="1"/>
        <v>1198531.3999999999</v>
      </c>
      <c r="K16" s="22">
        <v>1000000</v>
      </c>
      <c r="L16" s="3" t="s">
        <v>237</v>
      </c>
    </row>
    <row r="17" spans="1:12">
      <c r="A17" s="4">
        <f t="shared" si="2"/>
        <v>47</v>
      </c>
      <c r="B17" s="3"/>
      <c r="C17" s="3">
        <v>1</v>
      </c>
      <c r="D17" s="3"/>
      <c r="E17" s="3">
        <v>1</v>
      </c>
      <c r="F17" s="3"/>
      <c r="G17" s="3"/>
      <c r="H17" s="22">
        <v>1079700</v>
      </c>
      <c r="I17" s="22">
        <f t="shared" si="0"/>
        <v>88535.4</v>
      </c>
      <c r="J17" s="22">
        <f t="shared" si="1"/>
        <v>1168235.3999999999</v>
      </c>
      <c r="K17" s="22">
        <v>10797000</v>
      </c>
      <c r="L17" s="3" t="s">
        <v>238</v>
      </c>
    </row>
    <row r="18" spans="1:12">
      <c r="A18" s="4">
        <f t="shared" si="2"/>
        <v>48</v>
      </c>
      <c r="B18" s="3"/>
      <c r="C18" s="3">
        <v>1</v>
      </c>
      <c r="D18" s="3"/>
      <c r="E18" s="3">
        <v>1</v>
      </c>
      <c r="F18" s="3"/>
      <c r="G18" s="3"/>
      <c r="H18" s="22">
        <v>1052500</v>
      </c>
      <c r="I18" s="22">
        <f t="shared" si="0"/>
        <v>86304.999999999985</v>
      </c>
      <c r="J18" s="22">
        <f t="shared" si="1"/>
        <v>1138805</v>
      </c>
      <c r="K18" s="22">
        <v>950000</v>
      </c>
      <c r="L18" s="3" t="s">
        <v>239</v>
      </c>
    </row>
    <row r="19" spans="1:12">
      <c r="A19" s="4">
        <f t="shared" si="2"/>
        <v>49</v>
      </c>
      <c r="B19" s="3"/>
      <c r="C19" s="3">
        <v>1</v>
      </c>
      <c r="D19" s="3"/>
      <c r="E19" s="3">
        <v>1</v>
      </c>
      <c r="F19" s="3"/>
      <c r="G19" s="3"/>
      <c r="H19" s="22">
        <v>1025900</v>
      </c>
      <c r="I19" s="22">
        <f t="shared" si="0"/>
        <v>84123.799999999988</v>
      </c>
      <c r="J19" s="22">
        <f t="shared" si="1"/>
        <v>1110023.8</v>
      </c>
      <c r="K19" s="22">
        <v>1000000</v>
      </c>
      <c r="L19" s="3" t="s">
        <v>235</v>
      </c>
    </row>
    <row r="20" spans="1:12">
      <c r="A20" s="4">
        <f t="shared" si="2"/>
        <v>50</v>
      </c>
      <c r="B20" s="3">
        <v>1</v>
      </c>
      <c r="C20" s="3"/>
      <c r="D20" s="3"/>
      <c r="E20" s="3">
        <v>1</v>
      </c>
      <c r="F20" s="3"/>
      <c r="G20" s="3"/>
      <c r="H20" s="22">
        <v>1000000</v>
      </c>
      <c r="I20" s="22">
        <f t="shared" si="0"/>
        <v>81999.999999999985</v>
      </c>
      <c r="J20" s="22">
        <f t="shared" si="1"/>
        <v>1082000</v>
      </c>
      <c r="K20" s="22">
        <v>2000000</v>
      </c>
      <c r="L20" s="3" t="s">
        <v>36</v>
      </c>
    </row>
    <row r="21" spans="1:12">
      <c r="A21" s="4">
        <f t="shared" si="2"/>
        <v>51</v>
      </c>
      <c r="B21" s="3"/>
      <c r="C21" s="3">
        <v>1</v>
      </c>
      <c r="D21" s="3"/>
      <c r="E21" s="3">
        <v>1</v>
      </c>
      <c r="F21" s="3"/>
      <c r="G21" s="3"/>
      <c r="H21" s="22">
        <v>984700</v>
      </c>
      <c r="I21" s="22">
        <f t="shared" si="0"/>
        <v>80745.399999999994</v>
      </c>
      <c r="J21" s="22">
        <f t="shared" si="1"/>
        <v>1065445.3999999999</v>
      </c>
      <c r="K21" s="22">
        <v>984700</v>
      </c>
      <c r="L21" s="3" t="s">
        <v>240</v>
      </c>
    </row>
    <row r="22" spans="1:12">
      <c r="A22" s="4">
        <f t="shared" si="2"/>
        <v>52</v>
      </c>
      <c r="B22" s="3"/>
      <c r="C22" s="3">
        <v>1</v>
      </c>
      <c r="D22" s="3"/>
      <c r="E22" s="3">
        <v>1</v>
      </c>
      <c r="F22" s="3"/>
      <c r="G22" s="3"/>
      <c r="H22" s="22">
        <v>969700</v>
      </c>
      <c r="I22" s="22">
        <f t="shared" si="0"/>
        <v>79515.399999999994</v>
      </c>
      <c r="J22" s="22">
        <f t="shared" si="1"/>
        <v>1049215.3999999999</v>
      </c>
      <c r="K22" s="22">
        <v>678790</v>
      </c>
      <c r="L22" s="3" t="s">
        <v>206</v>
      </c>
    </row>
    <row r="23" spans="1:12">
      <c r="A23" s="4">
        <f t="shared" si="2"/>
        <v>53</v>
      </c>
      <c r="B23" s="3">
        <v>1</v>
      </c>
      <c r="C23" s="3"/>
      <c r="D23" s="3"/>
      <c r="E23" s="3">
        <v>1</v>
      </c>
      <c r="F23" s="3"/>
      <c r="G23" s="3"/>
      <c r="H23" s="22">
        <v>954800</v>
      </c>
      <c r="I23" s="22">
        <f t="shared" si="0"/>
        <v>78293.599999999991</v>
      </c>
      <c r="J23" s="22">
        <f t="shared" si="1"/>
        <v>1033093.6</v>
      </c>
      <c r="K23" s="22">
        <v>975000</v>
      </c>
      <c r="L23" s="3" t="s">
        <v>236</v>
      </c>
    </row>
    <row r="24" spans="1:12">
      <c r="A24" s="4">
        <f t="shared" si="2"/>
        <v>54</v>
      </c>
      <c r="B24" s="3">
        <v>1</v>
      </c>
      <c r="C24" s="3"/>
      <c r="D24" s="3"/>
      <c r="E24" s="3">
        <v>1</v>
      </c>
      <c r="F24" s="3"/>
      <c r="G24" s="3"/>
      <c r="H24" s="22">
        <v>940200</v>
      </c>
      <c r="I24" s="22">
        <f t="shared" si="0"/>
        <v>77096.399999999994</v>
      </c>
      <c r="J24" s="22">
        <f t="shared" si="1"/>
        <v>1017296.4</v>
      </c>
      <c r="K24" s="22">
        <v>940200</v>
      </c>
      <c r="L24" s="3" t="s">
        <v>27</v>
      </c>
    </row>
    <row r="25" spans="1:12">
      <c r="A25" s="4">
        <f t="shared" si="2"/>
        <v>55</v>
      </c>
      <c r="B25" s="3">
        <v>1</v>
      </c>
      <c r="C25" s="3"/>
      <c r="D25" s="3"/>
      <c r="E25" s="3">
        <v>1</v>
      </c>
      <c r="F25" s="3"/>
      <c r="G25" s="3"/>
      <c r="H25" s="22">
        <v>925900</v>
      </c>
      <c r="I25" s="22">
        <f t="shared" si="0"/>
        <v>75923.799999999988</v>
      </c>
      <c r="J25" s="22">
        <f t="shared" si="1"/>
        <v>1001823.8</v>
      </c>
      <c r="K25" s="22">
        <v>2000000</v>
      </c>
      <c r="L25" s="3" t="s">
        <v>34</v>
      </c>
    </row>
    <row r="26" spans="1:12">
      <c r="A26" s="4">
        <f t="shared" si="2"/>
        <v>56</v>
      </c>
      <c r="B26" s="3">
        <v>1</v>
      </c>
      <c r="C26" s="3"/>
      <c r="D26" s="3"/>
      <c r="E26" s="3">
        <v>1</v>
      </c>
      <c r="F26" s="3"/>
      <c r="G26" s="3"/>
      <c r="H26" s="22">
        <v>911700</v>
      </c>
      <c r="I26" s="22">
        <f t="shared" si="0"/>
        <v>74759.399999999994</v>
      </c>
      <c r="J26" s="22">
        <f t="shared" si="1"/>
        <v>986459.4</v>
      </c>
      <c r="K26" s="22">
        <v>911700</v>
      </c>
      <c r="L26" s="3" t="s">
        <v>206</v>
      </c>
    </row>
    <row r="27" spans="1:12">
      <c r="A27" s="4">
        <f t="shared" si="2"/>
        <v>57</v>
      </c>
      <c r="B27" s="3"/>
      <c r="C27" s="3">
        <v>1</v>
      </c>
      <c r="D27" s="3"/>
      <c r="E27" s="3"/>
      <c r="F27" s="3">
        <v>1</v>
      </c>
      <c r="G27" s="3"/>
      <c r="H27" s="22">
        <v>897800</v>
      </c>
      <c r="I27" s="22">
        <f t="shared" si="0"/>
        <v>73619.599999999991</v>
      </c>
      <c r="J27" s="22">
        <f t="shared" si="1"/>
        <v>971419.6</v>
      </c>
      <c r="K27" s="22">
        <v>825000</v>
      </c>
      <c r="L27" s="3" t="s">
        <v>241</v>
      </c>
    </row>
    <row r="28" spans="1:12">
      <c r="A28" s="4">
        <f t="shared" si="2"/>
        <v>58</v>
      </c>
      <c r="B28" s="3"/>
      <c r="C28" s="3">
        <v>1</v>
      </c>
      <c r="D28" s="3"/>
      <c r="E28" s="3">
        <v>1</v>
      </c>
      <c r="F28" s="3"/>
      <c r="G28" s="3"/>
      <c r="H28" s="22">
        <v>884100</v>
      </c>
      <c r="I28" s="22">
        <f t="shared" si="0"/>
        <v>72496.2</v>
      </c>
      <c r="J28" s="22">
        <f t="shared" si="1"/>
        <v>956596.2</v>
      </c>
      <c r="K28" s="22">
        <v>1000000</v>
      </c>
      <c r="L28" s="3" t="s">
        <v>241</v>
      </c>
    </row>
    <row r="29" spans="1:12">
      <c r="A29" s="4">
        <f t="shared" si="2"/>
        <v>59</v>
      </c>
      <c r="B29" s="3"/>
      <c r="C29" s="3"/>
      <c r="D29" s="3">
        <v>1</v>
      </c>
      <c r="E29" s="3">
        <v>1</v>
      </c>
      <c r="F29" s="3"/>
      <c r="G29" s="3"/>
      <c r="H29" s="22">
        <v>870600</v>
      </c>
      <c r="I29" s="22">
        <f t="shared" si="0"/>
        <v>71389.2</v>
      </c>
      <c r="J29" s="22">
        <f t="shared" si="1"/>
        <v>941989.2</v>
      </c>
      <c r="K29" s="22">
        <v>700000</v>
      </c>
      <c r="L29" s="3" t="s">
        <v>242</v>
      </c>
    </row>
    <row r="30" spans="1:12">
      <c r="A30" s="4">
        <f t="shared" si="2"/>
        <v>60</v>
      </c>
      <c r="B30" s="3">
        <v>1</v>
      </c>
      <c r="C30" s="3"/>
      <c r="D30" s="3"/>
      <c r="E30" s="3">
        <v>1</v>
      </c>
      <c r="F30" s="3"/>
      <c r="G30" s="3"/>
      <c r="H30" s="22">
        <v>857200</v>
      </c>
      <c r="I30" s="22">
        <f t="shared" si="0"/>
        <v>70290.399999999994</v>
      </c>
      <c r="J30" s="22">
        <f t="shared" si="1"/>
        <v>927490.4</v>
      </c>
      <c r="K30" s="22">
        <v>750000</v>
      </c>
      <c r="L30" s="3" t="s">
        <v>34</v>
      </c>
    </row>
    <row r="31" spans="1:12">
      <c r="A31" s="8"/>
      <c r="B31" s="2">
        <f>SUM(B2:B30)</f>
        <v>14</v>
      </c>
      <c r="C31" s="2">
        <f t="shared" ref="C31:F31" si="3">SUM(C2:C30)</f>
        <v>13</v>
      </c>
      <c r="D31" s="2">
        <f t="shared" si="3"/>
        <v>2</v>
      </c>
      <c r="E31" s="2">
        <f t="shared" si="3"/>
        <v>19</v>
      </c>
      <c r="F31" s="2">
        <f t="shared" si="3"/>
        <v>10</v>
      </c>
      <c r="G31" s="2"/>
      <c r="H31" s="24">
        <f>AVERAGE(H2:H30)</f>
        <v>1147872.4137931035</v>
      </c>
      <c r="I31" s="24"/>
      <c r="J31" s="24"/>
      <c r="K31" s="20">
        <f>AVERAGE(K2:K30)</f>
        <v>1559713.448275862</v>
      </c>
      <c r="L31" s="2"/>
    </row>
    <row r="32" spans="1:12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B34" t="s">
        <v>243</v>
      </c>
      <c r="D34">
        <v>10</v>
      </c>
    </row>
    <row r="35" spans="1:12">
      <c r="B35" t="s">
        <v>244</v>
      </c>
      <c r="D35">
        <v>8</v>
      </c>
    </row>
    <row r="36" spans="1:12">
      <c r="B36" t="s">
        <v>245</v>
      </c>
      <c r="D36">
        <v>1</v>
      </c>
    </row>
    <row r="37" spans="1:12">
      <c r="B37" t="s">
        <v>246</v>
      </c>
      <c r="D37">
        <v>3</v>
      </c>
    </row>
    <row r="38" spans="1:12">
      <c r="B38" t="s">
        <v>247</v>
      </c>
      <c r="D38">
        <v>5</v>
      </c>
    </row>
    <row r="39" spans="1:12">
      <c r="B39" t="s">
        <v>248</v>
      </c>
      <c r="D39">
        <v>1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&amp;L1st Rd Supplemental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6"/>
  <sheetViews>
    <sheetView view="pageLayout" workbookViewId="0">
      <selection activeCell="J2" sqref="J2:J36"/>
    </sheetView>
  </sheetViews>
  <sheetFormatPr baseColWidth="10" defaultRowHeight="13"/>
  <cols>
    <col min="1" max="1" width="4.42578125" bestFit="1" customWidth="1"/>
    <col min="2" max="2" width="6.85546875" bestFit="1" customWidth="1"/>
    <col min="3" max="3" width="10.140625" bestFit="1" customWidth="1"/>
    <col min="4" max="4" width="7.28515625" bestFit="1" customWidth="1"/>
    <col min="5" max="5" width="10.5703125" bestFit="1" customWidth="1"/>
    <col min="6" max="6" width="9" bestFit="1" customWidth="1"/>
    <col min="7" max="7" width="9.28515625" bestFit="1" customWidth="1"/>
    <col min="8" max="8" width="11" bestFit="1" customWidth="1"/>
    <col min="9" max="9" width="17.7109375" bestFit="1" customWidth="1"/>
    <col min="10" max="10" width="15.5703125" bestFit="1" customWidth="1"/>
    <col min="11" max="11" width="11.85546875" bestFit="1" customWidth="1"/>
    <col min="12" max="12" width="14.28515625" bestFit="1" customWidth="1"/>
  </cols>
  <sheetData>
    <row r="1" spans="1:12">
      <c r="A1" s="4" t="s">
        <v>151</v>
      </c>
      <c r="B1" s="4" t="s">
        <v>156</v>
      </c>
      <c r="C1" s="4" t="s">
        <v>157</v>
      </c>
      <c r="D1" s="4" t="s">
        <v>159</v>
      </c>
      <c r="E1" s="4" t="s">
        <v>152</v>
      </c>
      <c r="F1" s="4" t="s">
        <v>153</v>
      </c>
      <c r="G1" s="4" t="s">
        <v>154</v>
      </c>
      <c r="H1" s="4" t="s">
        <v>13</v>
      </c>
      <c r="I1" s="4" t="s">
        <v>190</v>
      </c>
      <c r="J1" s="4" t="s">
        <v>188</v>
      </c>
      <c r="K1" s="4" t="s">
        <v>155</v>
      </c>
      <c r="L1" s="4" t="s">
        <v>199</v>
      </c>
    </row>
    <row r="2" spans="1:12">
      <c r="A2" s="4">
        <v>61</v>
      </c>
      <c r="B2" s="3"/>
      <c r="C2" s="3">
        <v>1</v>
      </c>
      <c r="D2" s="3"/>
      <c r="E2" s="3"/>
      <c r="F2" s="3">
        <v>1</v>
      </c>
      <c r="G2" s="3"/>
      <c r="H2" s="22">
        <v>844100</v>
      </c>
      <c r="I2" s="22">
        <f>H2*8.2%</f>
        <v>69216.2</v>
      </c>
      <c r="J2" s="22">
        <f>H2+I2</f>
        <v>913316.2</v>
      </c>
      <c r="K2" s="22">
        <v>875000</v>
      </c>
      <c r="L2" s="3" t="s">
        <v>27</v>
      </c>
    </row>
    <row r="3" spans="1:12">
      <c r="A3" s="4">
        <f>SUM(A2+1)</f>
        <v>62</v>
      </c>
      <c r="B3" s="3"/>
      <c r="C3" s="3"/>
      <c r="D3" s="3">
        <v>1</v>
      </c>
      <c r="E3" s="3"/>
      <c r="F3" s="3">
        <v>1</v>
      </c>
      <c r="G3" s="3"/>
      <c r="H3" s="22">
        <v>831200</v>
      </c>
      <c r="I3" s="22">
        <f t="shared" ref="I3:I36" si="0">H3*8.2%</f>
        <v>68158.399999999994</v>
      </c>
      <c r="J3" s="22">
        <f t="shared" ref="J3:J36" si="1">H3+I3</f>
        <v>899358.4</v>
      </c>
      <c r="K3" s="22">
        <v>700000</v>
      </c>
      <c r="L3" s="3"/>
    </row>
    <row r="4" spans="1:12">
      <c r="A4" s="4">
        <f t="shared" ref="A4:A36" si="2">SUM(A3+1)</f>
        <v>63</v>
      </c>
      <c r="B4" s="3">
        <v>1</v>
      </c>
      <c r="C4" s="3"/>
      <c r="D4" s="3"/>
      <c r="E4" s="3"/>
      <c r="F4" s="3">
        <v>1</v>
      </c>
      <c r="G4" s="3"/>
      <c r="H4" s="22">
        <v>818500</v>
      </c>
      <c r="I4" s="22">
        <f t="shared" si="0"/>
        <v>67116.999999999985</v>
      </c>
      <c r="J4" s="22">
        <f t="shared" si="1"/>
        <v>885617</v>
      </c>
      <c r="K4" s="22">
        <v>750000</v>
      </c>
      <c r="L4" s="3" t="s">
        <v>249</v>
      </c>
    </row>
    <row r="5" spans="1:12">
      <c r="A5" s="4">
        <f t="shared" si="2"/>
        <v>64</v>
      </c>
      <c r="B5" s="3"/>
      <c r="C5" s="3">
        <v>1</v>
      </c>
      <c r="D5" s="3"/>
      <c r="E5" s="3">
        <v>1</v>
      </c>
      <c r="F5" s="3"/>
      <c r="G5" s="3"/>
      <c r="H5" s="22">
        <v>806000</v>
      </c>
      <c r="I5" s="22">
        <f t="shared" si="0"/>
        <v>66091.999999999985</v>
      </c>
      <c r="J5" s="22">
        <f t="shared" si="1"/>
        <v>872092</v>
      </c>
      <c r="K5" s="22">
        <v>1300000</v>
      </c>
      <c r="L5" s="3" t="s">
        <v>250</v>
      </c>
    </row>
    <row r="6" spans="1:12">
      <c r="A6" s="4">
        <f t="shared" si="2"/>
        <v>65</v>
      </c>
      <c r="B6" s="3">
        <v>1</v>
      </c>
      <c r="C6" s="3"/>
      <c r="D6" s="3"/>
      <c r="E6" s="3"/>
      <c r="F6" s="3">
        <v>1</v>
      </c>
      <c r="G6" s="3"/>
      <c r="H6" s="22">
        <v>793700</v>
      </c>
      <c r="I6" s="22">
        <f t="shared" si="0"/>
        <v>65083.399999999994</v>
      </c>
      <c r="J6" s="22">
        <f t="shared" si="1"/>
        <v>858783.4</v>
      </c>
      <c r="K6" s="22">
        <v>793700</v>
      </c>
      <c r="L6" s="3" t="s">
        <v>27</v>
      </c>
    </row>
    <row r="7" spans="1:12">
      <c r="A7" s="4">
        <f t="shared" si="2"/>
        <v>66</v>
      </c>
      <c r="B7" s="3">
        <v>1</v>
      </c>
      <c r="C7" s="3"/>
      <c r="D7" s="3"/>
      <c r="E7" s="3"/>
      <c r="F7" s="3"/>
      <c r="G7" s="3">
        <v>1</v>
      </c>
      <c r="H7" s="22">
        <v>781600</v>
      </c>
      <c r="I7" s="22">
        <f t="shared" si="0"/>
        <v>64091.19999999999</v>
      </c>
      <c r="J7" s="22">
        <f t="shared" si="1"/>
        <v>845691.2</v>
      </c>
      <c r="K7" s="22">
        <v>750000</v>
      </c>
      <c r="L7" s="3" t="s">
        <v>27</v>
      </c>
    </row>
    <row r="8" spans="1:12">
      <c r="A8" s="4">
        <f t="shared" si="2"/>
        <v>67</v>
      </c>
      <c r="B8" s="3">
        <v>1</v>
      </c>
      <c r="C8" s="3"/>
      <c r="D8" s="3"/>
      <c r="E8" s="3">
        <v>1</v>
      </c>
      <c r="F8" s="3"/>
      <c r="G8" s="3"/>
      <c r="H8" s="22">
        <v>769600</v>
      </c>
      <c r="I8" s="22">
        <f t="shared" si="0"/>
        <v>63107.19999999999</v>
      </c>
      <c r="J8" s="22">
        <f t="shared" si="1"/>
        <v>832707.2</v>
      </c>
      <c r="K8" s="22">
        <v>1050000</v>
      </c>
      <c r="L8" s="3" t="s">
        <v>35</v>
      </c>
    </row>
    <row r="9" spans="1:12">
      <c r="A9" s="4">
        <f t="shared" si="2"/>
        <v>68</v>
      </c>
      <c r="B9" s="3"/>
      <c r="C9" s="3">
        <v>1</v>
      </c>
      <c r="D9" s="3"/>
      <c r="E9" s="3"/>
      <c r="F9" s="3">
        <v>1</v>
      </c>
      <c r="G9" s="3"/>
      <c r="H9" s="22">
        <v>757900</v>
      </c>
      <c r="I9" s="22">
        <f t="shared" si="0"/>
        <v>62147.799999999996</v>
      </c>
      <c r="J9" s="22">
        <f t="shared" si="1"/>
        <v>820047.8</v>
      </c>
      <c r="K9" s="22">
        <v>625000</v>
      </c>
      <c r="L9" s="3" t="s">
        <v>27</v>
      </c>
    </row>
    <row r="10" spans="1:12">
      <c r="A10" s="4">
        <f t="shared" si="2"/>
        <v>69</v>
      </c>
      <c r="B10" s="3"/>
      <c r="C10" s="3"/>
      <c r="D10" s="3">
        <v>1</v>
      </c>
      <c r="E10" s="3">
        <v>1</v>
      </c>
      <c r="F10" s="3"/>
      <c r="G10" s="3"/>
      <c r="H10" s="22">
        <v>746300</v>
      </c>
      <c r="I10" s="22">
        <f t="shared" si="0"/>
        <v>61196.599999999991</v>
      </c>
      <c r="J10" s="22">
        <f t="shared" si="1"/>
        <v>807496.6</v>
      </c>
      <c r="K10" s="22">
        <v>746300</v>
      </c>
      <c r="L10" s="3" t="s">
        <v>72</v>
      </c>
    </row>
    <row r="11" spans="1:12">
      <c r="A11" s="4">
        <f t="shared" si="2"/>
        <v>70</v>
      </c>
      <c r="B11" s="3"/>
      <c r="C11" s="3"/>
      <c r="D11" s="3">
        <v>1</v>
      </c>
      <c r="E11" s="3">
        <v>1</v>
      </c>
      <c r="F11" s="3"/>
      <c r="G11" s="3"/>
      <c r="H11" s="22">
        <v>734900</v>
      </c>
      <c r="I11" s="22">
        <f t="shared" si="0"/>
        <v>60261.799999999996</v>
      </c>
      <c r="J11" s="22">
        <f t="shared" si="1"/>
        <v>795161.8</v>
      </c>
      <c r="K11" s="22">
        <v>450000</v>
      </c>
      <c r="L11" s="3" t="s">
        <v>73</v>
      </c>
    </row>
    <row r="12" spans="1:12">
      <c r="A12" s="4">
        <f t="shared" si="2"/>
        <v>71</v>
      </c>
      <c r="B12" s="3"/>
      <c r="C12" s="3">
        <v>1</v>
      </c>
      <c r="D12" s="3"/>
      <c r="E12" s="3"/>
      <c r="F12" s="3">
        <v>1</v>
      </c>
      <c r="G12" s="3"/>
      <c r="H12" s="22">
        <v>723600</v>
      </c>
      <c r="I12" s="22">
        <f t="shared" si="0"/>
        <v>59335.19999999999</v>
      </c>
      <c r="J12" s="22">
        <f t="shared" si="1"/>
        <v>782935.2</v>
      </c>
      <c r="K12" s="22">
        <v>525000</v>
      </c>
      <c r="L12" s="3" t="s">
        <v>74</v>
      </c>
    </row>
    <row r="13" spans="1:12">
      <c r="A13" s="4">
        <f t="shared" si="2"/>
        <v>72</v>
      </c>
      <c r="B13" s="3">
        <v>1</v>
      </c>
      <c r="C13" s="3"/>
      <c r="D13" s="3"/>
      <c r="E13" s="3"/>
      <c r="F13" s="3">
        <v>1</v>
      </c>
      <c r="G13" s="3"/>
      <c r="H13" s="22">
        <v>712600</v>
      </c>
      <c r="I13" s="22">
        <f t="shared" si="0"/>
        <v>58433.19999999999</v>
      </c>
      <c r="J13" s="22">
        <f t="shared" si="1"/>
        <v>771033.2</v>
      </c>
      <c r="K13" s="22">
        <v>712600</v>
      </c>
      <c r="L13" s="3" t="s">
        <v>29</v>
      </c>
    </row>
    <row r="14" spans="1:12">
      <c r="A14" s="4">
        <f t="shared" si="2"/>
        <v>73</v>
      </c>
      <c r="B14" s="3"/>
      <c r="C14" s="3">
        <v>1</v>
      </c>
      <c r="D14" s="3"/>
      <c r="E14" s="3">
        <v>1</v>
      </c>
      <c r="F14" s="3"/>
      <c r="G14" s="3"/>
      <c r="H14" s="22">
        <v>701700</v>
      </c>
      <c r="I14" s="22">
        <f t="shared" si="0"/>
        <v>57539.399999999994</v>
      </c>
      <c r="J14" s="22">
        <f t="shared" si="1"/>
        <v>759239.4</v>
      </c>
      <c r="K14" s="22">
        <v>1000000</v>
      </c>
      <c r="L14" s="3" t="s">
        <v>238</v>
      </c>
    </row>
    <row r="15" spans="1:12">
      <c r="A15" s="4">
        <f t="shared" si="2"/>
        <v>74</v>
      </c>
      <c r="B15" s="3">
        <v>1</v>
      </c>
      <c r="C15" s="3"/>
      <c r="D15" s="3"/>
      <c r="E15" s="3"/>
      <c r="F15" s="3">
        <v>1</v>
      </c>
      <c r="G15" s="3"/>
      <c r="H15" s="22">
        <v>691000</v>
      </c>
      <c r="I15" s="22">
        <f t="shared" si="0"/>
        <v>56661.999999999993</v>
      </c>
      <c r="J15" s="22">
        <f t="shared" si="1"/>
        <v>747662</v>
      </c>
      <c r="K15" s="22">
        <v>710000</v>
      </c>
      <c r="L15" s="3" t="s">
        <v>75</v>
      </c>
    </row>
    <row r="16" spans="1:12">
      <c r="A16" s="4">
        <f t="shared" si="2"/>
        <v>75</v>
      </c>
      <c r="B16" s="3">
        <v>1</v>
      </c>
      <c r="C16" s="3"/>
      <c r="D16" s="3"/>
      <c r="E16" s="3">
        <v>1</v>
      </c>
      <c r="F16" s="3"/>
      <c r="G16" s="3"/>
      <c r="H16" s="22">
        <v>680400</v>
      </c>
      <c r="I16" s="22">
        <f t="shared" si="0"/>
        <v>55792.799999999996</v>
      </c>
      <c r="J16" s="22">
        <f t="shared" si="1"/>
        <v>736192.8</v>
      </c>
      <c r="K16" s="22"/>
      <c r="L16" s="3"/>
    </row>
    <row r="17" spans="1:12">
      <c r="A17" s="4">
        <f t="shared" si="2"/>
        <v>76</v>
      </c>
      <c r="B17" s="3">
        <v>1</v>
      </c>
      <c r="C17" s="3"/>
      <c r="D17" s="3"/>
      <c r="E17" s="3"/>
      <c r="F17" s="3">
        <v>1</v>
      </c>
      <c r="G17" s="3"/>
      <c r="H17" s="22">
        <v>670000</v>
      </c>
      <c r="I17" s="22">
        <f t="shared" si="0"/>
        <v>54939.999999999993</v>
      </c>
      <c r="J17" s="22">
        <f t="shared" si="1"/>
        <v>724940</v>
      </c>
      <c r="K17" s="22">
        <v>600000</v>
      </c>
      <c r="L17" s="3" t="s">
        <v>76</v>
      </c>
    </row>
    <row r="18" spans="1:12">
      <c r="A18" s="4">
        <f t="shared" si="2"/>
        <v>77</v>
      </c>
      <c r="B18" s="3"/>
      <c r="C18" s="3">
        <v>1</v>
      </c>
      <c r="D18" s="3"/>
      <c r="E18" s="3">
        <v>1</v>
      </c>
      <c r="F18" s="3"/>
      <c r="G18" s="3"/>
      <c r="H18" s="22">
        <v>659800</v>
      </c>
      <c r="I18" s="22">
        <f t="shared" si="0"/>
        <v>54103.599999999991</v>
      </c>
      <c r="J18" s="22">
        <f t="shared" si="1"/>
        <v>713903.6</v>
      </c>
      <c r="K18" s="22">
        <v>659800</v>
      </c>
      <c r="L18" s="3" t="s">
        <v>77</v>
      </c>
    </row>
    <row r="19" spans="1:12">
      <c r="A19" s="4">
        <f t="shared" si="2"/>
        <v>78</v>
      </c>
      <c r="B19" s="3"/>
      <c r="C19" s="3">
        <v>1</v>
      </c>
      <c r="D19" s="3"/>
      <c r="E19" s="3">
        <v>1</v>
      </c>
      <c r="F19" s="3"/>
      <c r="G19" s="3"/>
      <c r="H19" s="22">
        <v>649700</v>
      </c>
      <c r="I19" s="22">
        <f t="shared" si="0"/>
        <v>53275.399999999994</v>
      </c>
      <c r="J19" s="22">
        <f t="shared" si="1"/>
        <v>702975.4</v>
      </c>
      <c r="K19" s="22">
        <v>649700</v>
      </c>
      <c r="L19" s="3" t="s">
        <v>124</v>
      </c>
    </row>
    <row r="20" spans="1:12">
      <c r="A20" s="4">
        <f t="shared" si="2"/>
        <v>79</v>
      </c>
      <c r="B20" s="3">
        <v>1</v>
      </c>
      <c r="C20" s="3"/>
      <c r="D20" s="3"/>
      <c r="E20" s="3">
        <v>1</v>
      </c>
      <c r="F20" s="3"/>
      <c r="G20" s="3"/>
      <c r="H20" s="22">
        <v>639700</v>
      </c>
      <c r="I20" s="22">
        <f t="shared" si="0"/>
        <v>52455.399999999994</v>
      </c>
      <c r="J20" s="22">
        <f t="shared" si="1"/>
        <v>692155.4</v>
      </c>
      <c r="K20" s="22">
        <v>800000</v>
      </c>
      <c r="L20" s="3" t="s">
        <v>206</v>
      </c>
    </row>
    <row r="21" spans="1:12">
      <c r="A21" s="4">
        <f t="shared" si="2"/>
        <v>80</v>
      </c>
      <c r="B21" s="3"/>
      <c r="C21" s="3">
        <v>1</v>
      </c>
      <c r="D21" s="3"/>
      <c r="E21" s="3"/>
      <c r="F21" s="3">
        <v>1</v>
      </c>
      <c r="G21" s="3"/>
      <c r="H21" s="22">
        <v>630000</v>
      </c>
      <c r="I21" s="22">
        <f t="shared" si="0"/>
        <v>51659.999999999993</v>
      </c>
      <c r="J21" s="22">
        <f t="shared" si="1"/>
        <v>681660</v>
      </c>
      <c r="K21" s="22">
        <v>500000</v>
      </c>
      <c r="L21" s="3" t="s">
        <v>125</v>
      </c>
    </row>
    <row r="22" spans="1:12">
      <c r="A22" s="4">
        <f t="shared" si="2"/>
        <v>81</v>
      </c>
      <c r="B22" s="3">
        <v>1</v>
      </c>
      <c r="C22" s="3"/>
      <c r="D22" s="3"/>
      <c r="E22" s="3">
        <v>1</v>
      </c>
      <c r="F22" s="3"/>
      <c r="G22" s="3"/>
      <c r="H22" s="22">
        <v>620300</v>
      </c>
      <c r="I22" s="22">
        <f t="shared" si="0"/>
        <v>50864.599999999991</v>
      </c>
      <c r="J22" s="22">
        <f t="shared" si="1"/>
        <v>671164.6</v>
      </c>
      <c r="K22" s="22">
        <v>860000</v>
      </c>
      <c r="L22" s="3" t="s">
        <v>207</v>
      </c>
    </row>
    <row r="23" spans="1:12">
      <c r="A23" s="4">
        <f t="shared" si="2"/>
        <v>82</v>
      </c>
      <c r="B23" s="3">
        <v>1</v>
      </c>
      <c r="C23" s="3"/>
      <c r="D23" s="3"/>
      <c r="E23" s="3"/>
      <c r="F23" s="3">
        <v>1</v>
      </c>
      <c r="G23" s="3"/>
      <c r="H23" s="22">
        <v>610000</v>
      </c>
      <c r="I23" s="22">
        <f t="shared" si="0"/>
        <v>50019.999999999993</v>
      </c>
      <c r="J23" s="22">
        <f t="shared" si="1"/>
        <v>660020</v>
      </c>
      <c r="K23" s="22">
        <v>610800</v>
      </c>
      <c r="L23" s="3" t="s">
        <v>126</v>
      </c>
    </row>
    <row r="24" spans="1:12">
      <c r="A24" s="4">
        <f t="shared" si="2"/>
        <v>83</v>
      </c>
      <c r="B24" s="3"/>
      <c r="C24" s="3">
        <v>1</v>
      </c>
      <c r="D24" s="3"/>
      <c r="E24" s="3">
        <v>1</v>
      </c>
      <c r="F24" s="3"/>
      <c r="G24" s="3"/>
      <c r="H24" s="22">
        <v>601500</v>
      </c>
      <c r="I24" s="22">
        <f t="shared" si="0"/>
        <v>49322.999999999993</v>
      </c>
      <c r="J24" s="22">
        <f t="shared" si="1"/>
        <v>650823</v>
      </c>
      <c r="K24" s="22">
        <v>601500</v>
      </c>
      <c r="L24" s="3" t="s">
        <v>127</v>
      </c>
    </row>
    <row r="25" spans="1:12">
      <c r="A25" s="4">
        <f t="shared" si="2"/>
        <v>84</v>
      </c>
      <c r="B25" s="3">
        <v>1</v>
      </c>
      <c r="C25" s="3"/>
      <c r="D25" s="3"/>
      <c r="E25" s="3"/>
      <c r="F25" s="3">
        <v>1</v>
      </c>
      <c r="G25" s="3"/>
      <c r="H25" s="22">
        <v>592300</v>
      </c>
      <c r="I25" s="22">
        <f t="shared" si="0"/>
        <v>48568.599999999991</v>
      </c>
      <c r="J25" s="22">
        <f t="shared" si="1"/>
        <v>640868.6</v>
      </c>
      <c r="K25" s="22">
        <v>612500</v>
      </c>
      <c r="L25" s="3" t="s">
        <v>128</v>
      </c>
    </row>
    <row r="26" spans="1:12">
      <c r="A26" s="4">
        <f t="shared" si="2"/>
        <v>85</v>
      </c>
      <c r="B26" s="3">
        <v>1</v>
      </c>
      <c r="C26" s="3"/>
      <c r="D26" s="3"/>
      <c r="E26" s="3"/>
      <c r="F26" s="3"/>
      <c r="G26" s="3">
        <v>1</v>
      </c>
      <c r="H26" s="22">
        <v>583300</v>
      </c>
      <c r="I26" s="22">
        <f t="shared" si="0"/>
        <v>47830.599999999991</v>
      </c>
      <c r="J26" s="22">
        <f t="shared" si="1"/>
        <v>631130.6</v>
      </c>
      <c r="K26" s="22">
        <v>700000</v>
      </c>
      <c r="L26" s="3" t="s">
        <v>129</v>
      </c>
    </row>
    <row r="27" spans="1:12">
      <c r="A27" s="4">
        <f t="shared" si="2"/>
        <v>86</v>
      </c>
      <c r="B27" s="3"/>
      <c r="C27" s="3">
        <v>1</v>
      </c>
      <c r="D27" s="3"/>
      <c r="E27" s="3">
        <v>1</v>
      </c>
      <c r="F27" s="3"/>
      <c r="G27" s="3"/>
      <c r="H27" s="22">
        <v>574300</v>
      </c>
      <c r="I27" s="22">
        <f t="shared" si="0"/>
        <v>47092.599999999991</v>
      </c>
      <c r="J27" s="22">
        <f t="shared" si="1"/>
        <v>621392.6</v>
      </c>
      <c r="K27" s="22">
        <v>1600000</v>
      </c>
      <c r="L27" s="3" t="s">
        <v>27</v>
      </c>
    </row>
    <row r="28" spans="1:12">
      <c r="A28" s="4">
        <f t="shared" si="2"/>
        <v>87</v>
      </c>
      <c r="B28" s="3">
        <v>1</v>
      </c>
      <c r="C28" s="3"/>
      <c r="D28" s="3"/>
      <c r="E28" s="3">
        <v>1</v>
      </c>
      <c r="F28" s="3"/>
      <c r="G28" s="3"/>
      <c r="H28" s="22">
        <v>565600</v>
      </c>
      <c r="I28" s="22">
        <f t="shared" si="0"/>
        <v>46379.199999999997</v>
      </c>
      <c r="J28" s="22">
        <f t="shared" si="1"/>
        <v>611979.19999999995</v>
      </c>
      <c r="K28" s="22">
        <v>600000</v>
      </c>
      <c r="L28" s="3" t="s">
        <v>130</v>
      </c>
    </row>
    <row r="29" spans="1:12">
      <c r="A29" s="4">
        <f t="shared" si="2"/>
        <v>88</v>
      </c>
      <c r="B29" s="3"/>
      <c r="C29" s="3">
        <v>1</v>
      </c>
      <c r="D29" s="3"/>
      <c r="E29" s="3">
        <v>1</v>
      </c>
      <c r="F29" s="3"/>
      <c r="G29" s="3"/>
      <c r="H29" s="22">
        <v>556900</v>
      </c>
      <c r="I29" s="22">
        <f t="shared" si="0"/>
        <v>45665.799999999996</v>
      </c>
      <c r="J29" s="22">
        <f t="shared" si="1"/>
        <v>602565.80000000005</v>
      </c>
      <c r="K29" s="22">
        <v>554400</v>
      </c>
      <c r="L29" s="3" t="s">
        <v>249</v>
      </c>
    </row>
    <row r="30" spans="1:12">
      <c r="A30" s="4">
        <f t="shared" si="2"/>
        <v>89</v>
      </c>
      <c r="B30" s="3"/>
      <c r="C30" s="3">
        <v>1</v>
      </c>
      <c r="D30" s="3"/>
      <c r="E30" s="3">
        <v>1</v>
      </c>
      <c r="F30" s="3"/>
      <c r="G30" s="3"/>
      <c r="H30" s="22">
        <v>548400</v>
      </c>
      <c r="I30" s="22">
        <f t="shared" si="0"/>
        <v>44968.799999999996</v>
      </c>
      <c r="J30" s="22">
        <f t="shared" si="1"/>
        <v>593368.80000000005</v>
      </c>
      <c r="K30" s="22">
        <v>1000000</v>
      </c>
      <c r="L30" s="3" t="s">
        <v>250</v>
      </c>
    </row>
    <row r="31" spans="1:12">
      <c r="A31" s="4">
        <f t="shared" si="2"/>
        <v>90</v>
      </c>
      <c r="B31" s="3"/>
      <c r="C31" s="3">
        <v>1</v>
      </c>
      <c r="D31" s="3"/>
      <c r="E31" s="3">
        <v>1</v>
      </c>
      <c r="F31" s="3"/>
      <c r="G31" s="3"/>
      <c r="H31" s="22">
        <v>540000</v>
      </c>
      <c r="I31" s="22">
        <f t="shared" si="0"/>
        <v>44279.999999999993</v>
      </c>
      <c r="J31" s="22">
        <f t="shared" si="1"/>
        <v>584280</v>
      </c>
      <c r="K31" s="22">
        <v>520500</v>
      </c>
      <c r="L31" s="3" t="s">
        <v>207</v>
      </c>
    </row>
    <row r="32" spans="1:12">
      <c r="A32" s="4">
        <f t="shared" si="2"/>
        <v>91</v>
      </c>
      <c r="B32" s="3">
        <v>1</v>
      </c>
      <c r="C32" s="3"/>
      <c r="D32" s="3"/>
      <c r="E32" s="3">
        <v>1</v>
      </c>
      <c r="F32" s="3"/>
      <c r="G32" s="3"/>
      <c r="H32" s="22">
        <v>531800</v>
      </c>
      <c r="I32" s="22">
        <f t="shared" si="0"/>
        <v>43607.599999999991</v>
      </c>
      <c r="J32" s="22">
        <f t="shared" si="1"/>
        <v>575407.6</v>
      </c>
      <c r="K32" s="22">
        <v>531800</v>
      </c>
      <c r="L32" s="3" t="s">
        <v>249</v>
      </c>
    </row>
    <row r="33" spans="1:12">
      <c r="A33" s="4">
        <f t="shared" si="2"/>
        <v>92</v>
      </c>
      <c r="B33" s="3"/>
      <c r="C33" s="3">
        <v>1</v>
      </c>
      <c r="D33" s="3"/>
      <c r="E33" s="3">
        <v>1</v>
      </c>
      <c r="F33" s="3"/>
      <c r="G33" s="3"/>
      <c r="H33" s="22">
        <v>523600</v>
      </c>
      <c r="I33" s="22">
        <f t="shared" si="0"/>
        <v>42935.199999999997</v>
      </c>
      <c r="J33" s="22">
        <f t="shared" si="1"/>
        <v>566535.19999999995</v>
      </c>
      <c r="K33" s="22">
        <v>750000</v>
      </c>
      <c r="L33" s="3" t="s">
        <v>207</v>
      </c>
    </row>
    <row r="34" spans="1:12">
      <c r="A34" s="4">
        <f t="shared" si="2"/>
        <v>93</v>
      </c>
      <c r="B34" s="3"/>
      <c r="C34" s="3">
        <v>1</v>
      </c>
      <c r="D34" s="3"/>
      <c r="E34" s="3">
        <v>1</v>
      </c>
      <c r="F34" s="3"/>
      <c r="G34" s="3"/>
      <c r="H34" s="22">
        <v>515600</v>
      </c>
      <c r="I34" s="22">
        <f t="shared" si="0"/>
        <v>42279.199999999997</v>
      </c>
      <c r="J34" s="22">
        <f t="shared" si="1"/>
        <v>557879.19999999995</v>
      </c>
      <c r="K34" s="22">
        <v>500000</v>
      </c>
      <c r="L34" s="3" t="s">
        <v>131</v>
      </c>
    </row>
    <row r="35" spans="1:12">
      <c r="A35" s="4">
        <f t="shared" si="2"/>
        <v>94</v>
      </c>
      <c r="B35" s="3"/>
      <c r="C35" s="3"/>
      <c r="D35" s="3">
        <v>1</v>
      </c>
      <c r="E35" s="3"/>
      <c r="F35" s="3">
        <v>1</v>
      </c>
      <c r="G35" s="3"/>
      <c r="H35" s="22">
        <v>507800</v>
      </c>
      <c r="I35" s="22">
        <f t="shared" si="0"/>
        <v>41639.599999999991</v>
      </c>
      <c r="J35" s="22">
        <f t="shared" si="1"/>
        <v>549439.6</v>
      </c>
      <c r="K35" s="22">
        <v>460000</v>
      </c>
      <c r="L35" s="3" t="s">
        <v>235</v>
      </c>
    </row>
    <row r="36" spans="1:12">
      <c r="A36" s="4">
        <f t="shared" si="2"/>
        <v>95</v>
      </c>
      <c r="B36" s="3">
        <v>1</v>
      </c>
      <c r="C36" s="3"/>
      <c r="D36" s="3"/>
      <c r="E36" s="3">
        <v>1</v>
      </c>
      <c r="F36" s="3"/>
      <c r="G36" s="3"/>
      <c r="H36" s="22">
        <v>500000</v>
      </c>
      <c r="I36" s="22">
        <f t="shared" si="0"/>
        <v>40999.999999999993</v>
      </c>
      <c r="J36" s="22">
        <f t="shared" si="1"/>
        <v>541000</v>
      </c>
      <c r="K36" s="22"/>
      <c r="L36" s="3"/>
    </row>
    <row r="37" spans="1:12">
      <c r="B37">
        <f>SUM(B2:B36)</f>
        <v>16</v>
      </c>
      <c r="C37">
        <f t="shared" ref="C37:G37" si="3">SUM(C2:C36)</f>
        <v>15</v>
      </c>
      <c r="D37">
        <f t="shared" si="3"/>
        <v>4</v>
      </c>
      <c r="E37">
        <f t="shared" si="3"/>
        <v>20</v>
      </c>
      <c r="F37">
        <f t="shared" si="3"/>
        <v>13</v>
      </c>
      <c r="G37">
        <f t="shared" si="3"/>
        <v>2</v>
      </c>
      <c r="H37" s="26">
        <f>AVERAGE(H2:H36)</f>
        <v>657534.28571428568</v>
      </c>
      <c r="I37" s="26"/>
      <c r="J37" s="26"/>
      <c r="K37" s="26">
        <f>AVERAGE(K2:K36)</f>
        <v>730260.60606060608</v>
      </c>
    </row>
    <row r="40" spans="1:12">
      <c r="B40" t="s">
        <v>132</v>
      </c>
      <c r="D40">
        <v>7</v>
      </c>
    </row>
    <row r="41" spans="1:12">
      <c r="B41" t="s">
        <v>133</v>
      </c>
      <c r="D41">
        <v>11</v>
      </c>
    </row>
    <row r="42" spans="1:12">
      <c r="B42" t="s">
        <v>134</v>
      </c>
      <c r="D42">
        <v>2</v>
      </c>
    </row>
    <row r="43" spans="1:12">
      <c r="B43" t="s">
        <v>135</v>
      </c>
      <c r="D43">
        <v>7</v>
      </c>
    </row>
    <row r="44" spans="1:12">
      <c r="B44" t="s">
        <v>247</v>
      </c>
      <c r="D44">
        <v>4</v>
      </c>
    </row>
    <row r="45" spans="1:12">
      <c r="B45" t="s">
        <v>162</v>
      </c>
      <c r="D45">
        <v>2</v>
      </c>
    </row>
    <row r="46" spans="1:12">
      <c r="B46" t="s">
        <v>163</v>
      </c>
      <c r="D46">
        <v>2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&amp;L2nd Round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1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3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6.140625" customWidth="1"/>
    <col min="9" max="9" width="17.7109375" bestFit="1" customWidth="1"/>
    <col min="10" max="10" width="16.140625" customWidth="1"/>
    <col min="11" max="11" width="16.85546875" customWidth="1"/>
  </cols>
  <sheetData>
    <row r="1" spans="1:12">
      <c r="A1" s="4" t="s">
        <v>151</v>
      </c>
      <c r="B1" s="4" t="s">
        <v>165</v>
      </c>
      <c r="C1" s="4" t="s">
        <v>167</v>
      </c>
      <c r="D1" s="4" t="s">
        <v>169</v>
      </c>
      <c r="E1" s="4" t="s">
        <v>171</v>
      </c>
      <c r="F1" s="4" t="s">
        <v>140</v>
      </c>
      <c r="G1" s="4" t="s">
        <v>142</v>
      </c>
      <c r="H1" s="4" t="s">
        <v>13</v>
      </c>
      <c r="I1" s="33" t="s">
        <v>189</v>
      </c>
      <c r="J1" s="33" t="s">
        <v>187</v>
      </c>
      <c r="K1" s="4" t="s">
        <v>155</v>
      </c>
      <c r="L1" s="4" t="s">
        <v>199</v>
      </c>
    </row>
    <row r="2" spans="1:12">
      <c r="A2" s="4">
        <v>96</v>
      </c>
      <c r="B2" s="3">
        <v>1</v>
      </c>
      <c r="C2" s="3"/>
      <c r="D2" s="3"/>
      <c r="E2" s="3"/>
      <c r="F2" s="3">
        <v>1</v>
      </c>
      <c r="G2" s="3"/>
      <c r="H2" s="22">
        <v>495200</v>
      </c>
      <c r="I2" s="22">
        <f>H2*8.2%</f>
        <v>40606.399999999994</v>
      </c>
      <c r="J2" s="22">
        <f>H2+I2</f>
        <v>535806.4</v>
      </c>
      <c r="K2" s="22">
        <v>495200</v>
      </c>
      <c r="L2" s="3" t="s">
        <v>29</v>
      </c>
    </row>
    <row r="3" spans="1:12">
      <c r="A3" s="4">
        <f>SUM(A2+1)</f>
        <v>97</v>
      </c>
      <c r="B3" s="3"/>
      <c r="C3" s="3">
        <v>1</v>
      </c>
      <c r="D3" s="3"/>
      <c r="E3" s="3"/>
      <c r="F3" s="3">
        <v>1</v>
      </c>
      <c r="G3" s="3"/>
      <c r="H3" s="22">
        <v>490000</v>
      </c>
      <c r="I3" s="22">
        <f t="shared" ref="I3:I31" si="0">H3*8.2%</f>
        <v>40179.999999999993</v>
      </c>
      <c r="J3" s="22">
        <f t="shared" ref="J3:J31" si="1">H3+I3</f>
        <v>530180</v>
      </c>
      <c r="K3" s="22">
        <v>490400</v>
      </c>
      <c r="L3" s="3" t="s">
        <v>27</v>
      </c>
    </row>
    <row r="4" spans="1:12">
      <c r="A4" s="4">
        <f t="shared" ref="A4:A31" si="2">SUM(A3+1)</f>
        <v>98</v>
      </c>
      <c r="B4" s="3">
        <v>1</v>
      </c>
      <c r="C4" s="3"/>
      <c r="D4" s="3"/>
      <c r="E4" s="3">
        <v>1</v>
      </c>
      <c r="F4" s="3"/>
      <c r="G4" s="3"/>
      <c r="H4" s="22">
        <v>485700</v>
      </c>
      <c r="I4" s="22">
        <f t="shared" si="0"/>
        <v>39827.399999999994</v>
      </c>
      <c r="J4" s="22">
        <f t="shared" si="1"/>
        <v>525527.4</v>
      </c>
      <c r="K4" s="22">
        <v>300000</v>
      </c>
      <c r="L4" s="3" t="s">
        <v>207</v>
      </c>
    </row>
    <row r="5" spans="1:12">
      <c r="A5" s="4">
        <f t="shared" si="2"/>
        <v>99</v>
      </c>
      <c r="B5" s="3"/>
      <c r="C5" s="3">
        <v>1</v>
      </c>
      <c r="D5" s="3"/>
      <c r="E5" s="3">
        <v>1</v>
      </c>
      <c r="F5" s="3"/>
      <c r="G5" s="3"/>
      <c r="H5" s="22">
        <v>481100</v>
      </c>
      <c r="I5" s="22">
        <f t="shared" si="0"/>
        <v>39450.199999999997</v>
      </c>
      <c r="J5" s="22">
        <f t="shared" si="1"/>
        <v>520550.2</v>
      </c>
      <c r="K5" s="22">
        <v>481100</v>
      </c>
      <c r="L5" s="3" t="s">
        <v>143</v>
      </c>
    </row>
    <row r="6" spans="1:12">
      <c r="A6" s="4">
        <f t="shared" si="2"/>
        <v>100</v>
      </c>
      <c r="B6" s="3">
        <v>1</v>
      </c>
      <c r="C6" s="3"/>
      <c r="D6" s="3"/>
      <c r="E6" s="3">
        <v>1</v>
      </c>
      <c r="F6" s="3"/>
      <c r="G6" s="3"/>
      <c r="H6" s="22">
        <v>476500</v>
      </c>
      <c r="I6" s="22">
        <f t="shared" si="0"/>
        <v>39072.999999999993</v>
      </c>
      <c r="J6" s="22">
        <f t="shared" si="1"/>
        <v>515573</v>
      </c>
      <c r="K6" s="22">
        <v>700000</v>
      </c>
      <c r="L6" s="3" t="s">
        <v>144</v>
      </c>
    </row>
    <row r="7" spans="1:12">
      <c r="A7" s="4">
        <f t="shared" si="2"/>
        <v>101</v>
      </c>
      <c r="B7" s="3">
        <v>1</v>
      </c>
      <c r="C7" s="3"/>
      <c r="D7" s="3"/>
      <c r="E7" s="3">
        <v>1</v>
      </c>
      <c r="F7" s="3"/>
      <c r="G7" s="3"/>
      <c r="H7" s="22">
        <v>471900</v>
      </c>
      <c r="I7" s="22">
        <f t="shared" si="0"/>
        <v>38695.799999999996</v>
      </c>
      <c r="J7" s="22">
        <f t="shared" si="1"/>
        <v>510595.8</v>
      </c>
      <c r="K7" s="22">
        <v>425000</v>
      </c>
      <c r="L7" s="3" t="s">
        <v>145</v>
      </c>
    </row>
    <row r="8" spans="1:12">
      <c r="A8" s="4">
        <f t="shared" si="2"/>
        <v>102</v>
      </c>
      <c r="B8" s="3"/>
      <c r="C8" s="3">
        <v>1</v>
      </c>
      <c r="D8" s="3"/>
      <c r="E8" s="3"/>
      <c r="F8" s="3">
        <v>1</v>
      </c>
      <c r="G8" s="3"/>
      <c r="H8" s="22">
        <v>467400</v>
      </c>
      <c r="I8" s="22">
        <f t="shared" si="0"/>
        <v>38326.799999999996</v>
      </c>
      <c r="J8" s="22">
        <f t="shared" si="1"/>
        <v>505726.8</v>
      </c>
      <c r="K8" s="22">
        <v>400000</v>
      </c>
      <c r="L8" s="3" t="s">
        <v>146</v>
      </c>
    </row>
    <row r="9" spans="1:12">
      <c r="A9" s="4">
        <f t="shared" si="2"/>
        <v>103</v>
      </c>
      <c r="B9" s="3">
        <v>1</v>
      </c>
      <c r="C9" s="3"/>
      <c r="D9" s="3"/>
      <c r="E9" s="3">
        <v>1</v>
      </c>
      <c r="F9" s="3"/>
      <c r="G9" s="3"/>
      <c r="H9" s="22">
        <v>462900</v>
      </c>
      <c r="I9" s="22">
        <f t="shared" si="0"/>
        <v>37957.799999999996</v>
      </c>
      <c r="J9" s="22">
        <f t="shared" si="1"/>
        <v>500857.8</v>
      </c>
      <c r="K9" s="22">
        <v>462900</v>
      </c>
      <c r="L9" s="3" t="s">
        <v>147</v>
      </c>
    </row>
    <row r="10" spans="1:12">
      <c r="A10" s="4">
        <f t="shared" si="2"/>
        <v>104</v>
      </c>
      <c r="B10" s="3"/>
      <c r="C10" s="3">
        <v>1</v>
      </c>
      <c r="D10" s="3"/>
      <c r="E10" s="3">
        <v>1</v>
      </c>
      <c r="F10" s="3"/>
      <c r="G10" s="3"/>
      <c r="H10" s="22">
        <v>458400</v>
      </c>
      <c r="I10" s="22">
        <f t="shared" si="0"/>
        <v>37588.799999999996</v>
      </c>
      <c r="J10" s="22">
        <f t="shared" si="1"/>
        <v>495988.8</v>
      </c>
      <c r="K10" s="22">
        <v>700000</v>
      </c>
      <c r="L10" s="3" t="s">
        <v>148</v>
      </c>
    </row>
    <row r="11" spans="1:12">
      <c r="A11" s="4">
        <f t="shared" si="2"/>
        <v>105</v>
      </c>
      <c r="B11" s="3"/>
      <c r="C11" s="3"/>
      <c r="D11" s="3">
        <v>1</v>
      </c>
      <c r="E11" s="3"/>
      <c r="F11" s="3">
        <v>1</v>
      </c>
      <c r="G11" s="3"/>
      <c r="H11" s="22">
        <v>454000</v>
      </c>
      <c r="I11" s="22">
        <f t="shared" si="0"/>
        <v>37227.999999999993</v>
      </c>
      <c r="J11" s="22">
        <f t="shared" si="1"/>
        <v>491228</v>
      </c>
      <c r="K11" s="22">
        <v>454000</v>
      </c>
      <c r="L11" s="3" t="s">
        <v>149</v>
      </c>
    </row>
    <row r="12" spans="1:12">
      <c r="A12" s="4">
        <f t="shared" si="2"/>
        <v>106</v>
      </c>
      <c r="B12" s="3">
        <v>1</v>
      </c>
      <c r="C12" s="3"/>
      <c r="D12" s="3"/>
      <c r="E12" s="3">
        <v>1</v>
      </c>
      <c r="F12" s="3"/>
      <c r="G12" s="3"/>
      <c r="H12" s="22">
        <v>449000</v>
      </c>
      <c r="I12" s="22">
        <f t="shared" si="0"/>
        <v>36817.999999999993</v>
      </c>
      <c r="J12" s="22">
        <f t="shared" si="1"/>
        <v>485818</v>
      </c>
      <c r="K12" s="22"/>
      <c r="L12" s="3"/>
    </row>
    <row r="13" spans="1:12">
      <c r="A13" s="4">
        <f t="shared" si="2"/>
        <v>107</v>
      </c>
      <c r="B13" s="3">
        <v>1</v>
      </c>
      <c r="C13" s="3"/>
      <c r="D13" s="3"/>
      <c r="E13" s="3"/>
      <c r="F13" s="3">
        <v>1</v>
      </c>
      <c r="G13" s="3"/>
      <c r="H13" s="22">
        <v>445400</v>
      </c>
      <c r="I13" s="22">
        <f t="shared" si="0"/>
        <v>36522.799999999996</v>
      </c>
      <c r="J13" s="22">
        <f t="shared" si="1"/>
        <v>481922.8</v>
      </c>
      <c r="K13" s="22">
        <v>425000</v>
      </c>
      <c r="L13" s="3" t="s">
        <v>150</v>
      </c>
    </row>
    <row r="14" spans="1:12">
      <c r="A14" s="4">
        <f t="shared" si="2"/>
        <v>108</v>
      </c>
      <c r="B14" s="3"/>
      <c r="C14" s="3">
        <v>1</v>
      </c>
      <c r="D14" s="3"/>
      <c r="E14" s="3"/>
      <c r="F14" s="3">
        <v>1</v>
      </c>
      <c r="G14" s="3"/>
      <c r="H14" s="22">
        <v>441100</v>
      </c>
      <c r="I14" s="22">
        <f t="shared" si="0"/>
        <v>36170.199999999997</v>
      </c>
      <c r="J14" s="22">
        <f t="shared" si="1"/>
        <v>477270.2</v>
      </c>
      <c r="K14" s="22">
        <v>400000</v>
      </c>
      <c r="L14" s="3" t="s">
        <v>204</v>
      </c>
    </row>
    <row r="15" spans="1:12">
      <c r="A15" s="4">
        <f t="shared" si="2"/>
        <v>109</v>
      </c>
      <c r="B15" s="3">
        <v>1</v>
      </c>
      <c r="C15" s="3"/>
      <c r="D15" s="3"/>
      <c r="E15" s="3"/>
      <c r="F15" s="3">
        <v>1</v>
      </c>
      <c r="G15" s="3"/>
      <c r="H15" s="22">
        <v>436800</v>
      </c>
      <c r="I15" s="22">
        <f t="shared" si="0"/>
        <v>35817.599999999999</v>
      </c>
      <c r="J15" s="22">
        <f t="shared" si="1"/>
        <v>472617.6</v>
      </c>
      <c r="K15" s="22">
        <v>436800</v>
      </c>
      <c r="L15" s="3" t="s">
        <v>77</v>
      </c>
    </row>
    <row r="16" spans="1:12">
      <c r="A16" s="4">
        <f t="shared" si="2"/>
        <v>110</v>
      </c>
      <c r="B16" s="3">
        <v>1</v>
      </c>
      <c r="C16" s="3"/>
      <c r="D16" s="3"/>
      <c r="E16" s="3">
        <v>1</v>
      </c>
      <c r="F16" s="3"/>
      <c r="G16" s="3"/>
      <c r="H16" s="22">
        <v>432700</v>
      </c>
      <c r="I16" s="22">
        <f t="shared" si="0"/>
        <v>35481.399999999994</v>
      </c>
      <c r="J16" s="22">
        <f t="shared" si="1"/>
        <v>468181.4</v>
      </c>
      <c r="K16" s="22">
        <v>400000</v>
      </c>
      <c r="L16" s="3" t="s">
        <v>145</v>
      </c>
    </row>
    <row r="17" spans="1:12">
      <c r="A17" s="4">
        <f t="shared" si="2"/>
        <v>111</v>
      </c>
      <c r="B17" s="3">
        <v>1</v>
      </c>
      <c r="C17" s="3"/>
      <c r="D17" s="3"/>
      <c r="E17" s="3"/>
      <c r="F17" s="3"/>
      <c r="G17" s="3">
        <v>1</v>
      </c>
      <c r="H17" s="22">
        <v>428500</v>
      </c>
      <c r="I17" s="22">
        <f t="shared" si="0"/>
        <v>35136.999999999993</v>
      </c>
      <c r="J17" s="22">
        <f t="shared" si="1"/>
        <v>463637</v>
      </c>
      <c r="K17" s="22">
        <v>428500</v>
      </c>
      <c r="L17" s="3" t="s">
        <v>31</v>
      </c>
    </row>
    <row r="18" spans="1:12">
      <c r="A18" s="4">
        <f t="shared" si="2"/>
        <v>112</v>
      </c>
      <c r="B18" s="3"/>
      <c r="C18" s="3">
        <v>1</v>
      </c>
      <c r="D18" s="3"/>
      <c r="E18" s="3">
        <v>1</v>
      </c>
      <c r="F18" s="3"/>
      <c r="G18" s="3"/>
      <c r="H18" s="22">
        <v>424400</v>
      </c>
      <c r="I18" s="22">
        <f t="shared" si="0"/>
        <v>34800.799999999996</v>
      </c>
      <c r="J18" s="22">
        <f t="shared" si="1"/>
        <v>459200.8</v>
      </c>
      <c r="K18" s="22">
        <v>750000</v>
      </c>
      <c r="L18" s="3" t="s">
        <v>214</v>
      </c>
    </row>
    <row r="19" spans="1:12">
      <c r="A19" s="4">
        <f t="shared" si="2"/>
        <v>113</v>
      </c>
      <c r="B19" s="3">
        <v>1</v>
      </c>
      <c r="C19" s="3"/>
      <c r="D19" s="3"/>
      <c r="E19" s="3"/>
      <c r="F19" s="3"/>
      <c r="G19" s="3"/>
      <c r="H19" s="22">
        <v>420300</v>
      </c>
      <c r="I19" s="22">
        <f t="shared" si="0"/>
        <v>34464.6</v>
      </c>
      <c r="J19" s="22">
        <f t="shared" si="1"/>
        <v>454764.6</v>
      </c>
      <c r="K19" s="22">
        <v>382000</v>
      </c>
      <c r="L19" s="3" t="s">
        <v>215</v>
      </c>
    </row>
    <row r="20" spans="1:12">
      <c r="A20" s="4">
        <f t="shared" si="2"/>
        <v>114</v>
      </c>
      <c r="B20" s="3">
        <v>1</v>
      </c>
      <c r="C20" s="3"/>
      <c r="D20" s="3"/>
      <c r="E20" s="3"/>
      <c r="F20" s="3"/>
      <c r="G20" s="3">
        <v>1</v>
      </c>
      <c r="H20" s="22">
        <v>416300</v>
      </c>
      <c r="I20" s="22">
        <f t="shared" si="0"/>
        <v>34136.6</v>
      </c>
      <c r="J20" s="22">
        <f t="shared" si="1"/>
        <v>450436.6</v>
      </c>
      <c r="K20" s="22">
        <v>416300</v>
      </c>
      <c r="L20" s="3" t="s">
        <v>249</v>
      </c>
    </row>
    <row r="21" spans="1:12">
      <c r="A21" s="4">
        <f t="shared" si="2"/>
        <v>115</v>
      </c>
      <c r="B21" s="3"/>
      <c r="C21" s="3">
        <v>1</v>
      </c>
      <c r="D21" s="3"/>
      <c r="E21" s="3"/>
      <c r="F21" s="3">
        <v>1</v>
      </c>
      <c r="G21" s="3"/>
      <c r="H21" s="22">
        <v>412300</v>
      </c>
      <c r="I21" s="22">
        <f t="shared" si="0"/>
        <v>33808.6</v>
      </c>
      <c r="J21" s="22">
        <f t="shared" si="1"/>
        <v>446108.6</v>
      </c>
      <c r="K21" s="22">
        <v>390000</v>
      </c>
      <c r="L21" s="3" t="s">
        <v>216</v>
      </c>
    </row>
    <row r="22" spans="1:12">
      <c r="A22" s="4">
        <f t="shared" si="2"/>
        <v>116</v>
      </c>
      <c r="B22" s="3"/>
      <c r="C22" s="3"/>
      <c r="D22" s="3">
        <v>1</v>
      </c>
      <c r="E22" s="3"/>
      <c r="F22" s="3">
        <v>1</v>
      </c>
      <c r="G22" s="3"/>
      <c r="H22" s="22">
        <v>408300</v>
      </c>
      <c r="I22" s="22">
        <f t="shared" si="0"/>
        <v>33480.6</v>
      </c>
      <c r="J22" s="22">
        <f t="shared" si="1"/>
        <v>441780.6</v>
      </c>
      <c r="K22" s="22">
        <v>408300</v>
      </c>
      <c r="L22" s="3" t="s">
        <v>146</v>
      </c>
    </row>
    <row r="23" spans="1:12">
      <c r="A23" s="4">
        <f t="shared" si="2"/>
        <v>117</v>
      </c>
      <c r="B23" s="3">
        <v>1</v>
      </c>
      <c r="C23" s="3"/>
      <c r="D23" s="3"/>
      <c r="E23" s="3"/>
      <c r="F23" s="3"/>
      <c r="G23" s="3">
        <v>1</v>
      </c>
      <c r="H23" s="22">
        <v>404400</v>
      </c>
      <c r="I23" s="22">
        <f t="shared" si="0"/>
        <v>33160.799999999996</v>
      </c>
      <c r="J23" s="22">
        <f t="shared" si="1"/>
        <v>437560.8</v>
      </c>
      <c r="K23" s="22">
        <v>404400</v>
      </c>
      <c r="L23" s="3" t="s">
        <v>217</v>
      </c>
    </row>
    <row r="24" spans="1:12">
      <c r="A24" s="4">
        <f t="shared" si="2"/>
        <v>118</v>
      </c>
      <c r="B24" s="3">
        <v>1</v>
      </c>
      <c r="C24" s="3"/>
      <c r="D24" s="3"/>
      <c r="E24" s="3"/>
      <c r="F24" s="3">
        <v>1</v>
      </c>
      <c r="G24" s="3"/>
      <c r="H24" s="22">
        <v>400500</v>
      </c>
      <c r="I24" s="22">
        <f t="shared" si="0"/>
        <v>32840.999999999993</v>
      </c>
      <c r="J24" s="22">
        <f t="shared" si="1"/>
        <v>433341</v>
      </c>
      <c r="K24" s="22">
        <v>350000</v>
      </c>
      <c r="L24" s="3" t="s">
        <v>238</v>
      </c>
    </row>
    <row r="25" spans="1:12">
      <c r="A25" s="4">
        <f t="shared" si="2"/>
        <v>119</v>
      </c>
      <c r="B25" s="3"/>
      <c r="C25" s="3">
        <v>1</v>
      </c>
      <c r="D25" s="3"/>
      <c r="E25" s="3"/>
      <c r="F25" s="3">
        <v>1</v>
      </c>
      <c r="G25" s="3"/>
      <c r="H25" s="22">
        <v>396700</v>
      </c>
      <c r="I25" s="22">
        <f t="shared" si="0"/>
        <v>32529.399999999994</v>
      </c>
      <c r="J25" s="22">
        <f t="shared" si="1"/>
        <v>429229.4</v>
      </c>
      <c r="K25" s="22">
        <v>394200</v>
      </c>
      <c r="L25" s="3" t="s">
        <v>36</v>
      </c>
    </row>
    <row r="26" spans="1:12">
      <c r="A26" s="4">
        <f t="shared" si="2"/>
        <v>120</v>
      </c>
      <c r="B26" s="3">
        <v>1</v>
      </c>
      <c r="C26" s="3"/>
      <c r="D26" s="3"/>
      <c r="E26" s="3"/>
      <c r="F26" s="3">
        <v>1</v>
      </c>
      <c r="G26" s="3"/>
      <c r="H26" s="22">
        <v>392900</v>
      </c>
      <c r="I26" s="22">
        <f t="shared" si="0"/>
        <v>32217.799999999996</v>
      </c>
      <c r="J26" s="22">
        <f t="shared" si="1"/>
        <v>425117.8</v>
      </c>
      <c r="K26" s="22">
        <v>392900</v>
      </c>
      <c r="L26" s="3" t="s">
        <v>77</v>
      </c>
    </row>
    <row r="27" spans="1:12">
      <c r="A27" s="4">
        <f t="shared" si="2"/>
        <v>121</v>
      </c>
      <c r="B27" s="3"/>
      <c r="C27" s="3">
        <v>1</v>
      </c>
      <c r="D27" s="3"/>
      <c r="E27" s="3">
        <v>1</v>
      </c>
      <c r="F27" s="3"/>
      <c r="G27" s="3"/>
      <c r="H27" s="22">
        <v>389100</v>
      </c>
      <c r="I27" s="22">
        <f t="shared" si="0"/>
        <v>31906.199999999997</v>
      </c>
      <c r="J27" s="22">
        <f t="shared" si="1"/>
        <v>421006.2</v>
      </c>
      <c r="K27" s="22">
        <v>389100</v>
      </c>
      <c r="L27" s="3" t="s">
        <v>250</v>
      </c>
    </row>
    <row r="28" spans="1:12">
      <c r="A28" s="4">
        <f t="shared" si="2"/>
        <v>122</v>
      </c>
      <c r="B28" s="3">
        <v>1</v>
      </c>
      <c r="C28" s="3"/>
      <c r="D28" s="3"/>
      <c r="E28" s="3">
        <v>1</v>
      </c>
      <c r="F28" s="3"/>
      <c r="G28" s="3"/>
      <c r="H28" s="22">
        <v>385400</v>
      </c>
      <c r="I28" s="22">
        <f t="shared" si="0"/>
        <v>31602.799999999996</v>
      </c>
      <c r="J28" s="22">
        <f t="shared" si="1"/>
        <v>417002.8</v>
      </c>
      <c r="K28" s="22">
        <v>325000</v>
      </c>
      <c r="L28" s="3" t="s">
        <v>218</v>
      </c>
    </row>
    <row r="29" spans="1:12">
      <c r="A29" s="4">
        <f t="shared" si="2"/>
        <v>123</v>
      </c>
      <c r="B29" s="3"/>
      <c r="C29" s="3"/>
      <c r="D29" s="3">
        <v>1</v>
      </c>
      <c r="E29" s="3"/>
      <c r="F29" s="3">
        <v>1</v>
      </c>
      <c r="G29" s="3"/>
      <c r="H29" s="22">
        <v>381700</v>
      </c>
      <c r="I29" s="22">
        <f t="shared" si="0"/>
        <v>31299.399999999998</v>
      </c>
      <c r="J29" s="22">
        <f t="shared" si="1"/>
        <v>412999.4</v>
      </c>
      <c r="K29" s="22">
        <v>50000</v>
      </c>
      <c r="L29" s="3"/>
    </row>
    <row r="30" spans="1:12">
      <c r="A30" s="4">
        <f t="shared" si="2"/>
        <v>124</v>
      </c>
      <c r="B30" s="3"/>
      <c r="C30" s="3">
        <v>1</v>
      </c>
      <c r="D30" s="3"/>
      <c r="E30" s="3">
        <v>1</v>
      </c>
      <c r="F30" s="3"/>
      <c r="G30" s="3"/>
      <c r="H30" s="22">
        <v>378000</v>
      </c>
      <c r="I30" s="22">
        <f t="shared" si="0"/>
        <v>30995.999999999996</v>
      </c>
      <c r="J30" s="22">
        <f t="shared" si="1"/>
        <v>408996</v>
      </c>
      <c r="K30" s="22">
        <v>400000</v>
      </c>
      <c r="L30" s="3" t="s">
        <v>145</v>
      </c>
    </row>
    <row r="31" spans="1:12">
      <c r="A31" s="4">
        <f t="shared" si="2"/>
        <v>125</v>
      </c>
      <c r="B31" s="3"/>
      <c r="C31" s="3">
        <v>1</v>
      </c>
      <c r="D31" s="3"/>
      <c r="E31" s="3">
        <v>1</v>
      </c>
      <c r="F31" s="3"/>
      <c r="G31" s="3"/>
      <c r="H31" s="22">
        <v>374400</v>
      </c>
      <c r="I31" s="22">
        <f t="shared" si="0"/>
        <v>30700.799999999996</v>
      </c>
      <c r="J31" s="22">
        <f t="shared" si="1"/>
        <v>405100.79999999999</v>
      </c>
      <c r="K31" s="22">
        <v>420000</v>
      </c>
      <c r="L31" s="3" t="s">
        <v>73</v>
      </c>
    </row>
    <row r="32" spans="1:12">
      <c r="A32" s="8"/>
      <c r="B32" s="2">
        <f>SUM(B2:B31)</f>
        <v>16</v>
      </c>
      <c r="C32" s="2">
        <f t="shared" ref="C32:G32" si="3">SUM(C2:C31)</f>
        <v>11</v>
      </c>
      <c r="D32" s="2">
        <f t="shared" si="3"/>
        <v>3</v>
      </c>
      <c r="E32" s="2">
        <f t="shared" si="3"/>
        <v>13</v>
      </c>
      <c r="F32" s="2">
        <f t="shared" si="3"/>
        <v>13</v>
      </c>
      <c r="G32" s="2">
        <f t="shared" si="3"/>
        <v>3</v>
      </c>
      <c r="H32" s="27">
        <f>AVERAGE(H2:H31)</f>
        <v>432043.33333333331</v>
      </c>
      <c r="I32" s="27"/>
      <c r="J32" s="27"/>
      <c r="K32" s="27">
        <f>AVERAGE(K2:K31)</f>
        <v>430037.93103448278</v>
      </c>
      <c r="L32" s="2"/>
    </row>
    <row r="33" spans="1:12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5" spans="1:12">
      <c r="K35" s="3" t="s">
        <v>132</v>
      </c>
      <c r="L35" s="3">
        <v>7</v>
      </c>
    </row>
    <row r="36" spans="1:12">
      <c r="K36" s="3" t="s">
        <v>223</v>
      </c>
      <c r="L36" s="3">
        <v>6</v>
      </c>
    </row>
    <row r="37" spans="1:12">
      <c r="K37" s="3" t="s">
        <v>220</v>
      </c>
      <c r="L37" s="3">
        <v>0</v>
      </c>
    </row>
    <row r="38" spans="1:12">
      <c r="K38" s="3" t="s">
        <v>221</v>
      </c>
      <c r="L38" s="3">
        <v>5</v>
      </c>
    </row>
    <row r="39" spans="1:12">
      <c r="K39" s="3" t="s">
        <v>247</v>
      </c>
      <c r="L39" s="3">
        <v>5</v>
      </c>
    </row>
    <row r="40" spans="1:12">
      <c r="K40" s="3" t="s">
        <v>222</v>
      </c>
      <c r="L40" s="3">
        <v>3</v>
      </c>
    </row>
    <row r="41" spans="1:12">
      <c r="K41" s="3" t="s">
        <v>224</v>
      </c>
      <c r="L41" s="3">
        <v>3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&amp;L3rd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3"/>
  <sheetViews>
    <sheetView view="pageLayout" workbookViewId="0">
      <selection activeCell="J2" sqref="J2:J4"/>
    </sheetView>
  </sheetViews>
  <sheetFormatPr baseColWidth="10" defaultRowHeight="13"/>
  <cols>
    <col min="1" max="1" width="4.42578125" bestFit="1" customWidth="1"/>
    <col min="2" max="2" width="2.140625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9" max="9" width="17.7109375" bestFit="1" customWidth="1"/>
    <col min="10" max="10" width="15.5703125" bestFit="1" customWidth="1"/>
    <col min="11" max="11" width="11" bestFit="1" customWidth="1"/>
  </cols>
  <sheetData>
    <row r="1" spans="1:12">
      <c r="A1" s="4" t="s">
        <v>151</v>
      </c>
      <c r="B1" s="4" t="s">
        <v>164</v>
      </c>
      <c r="C1" s="4" t="s">
        <v>166</v>
      </c>
      <c r="D1" s="4" t="s">
        <v>168</v>
      </c>
      <c r="E1" s="4" t="s">
        <v>170</v>
      </c>
      <c r="F1" s="4" t="s">
        <v>172</v>
      </c>
      <c r="G1" s="4" t="s">
        <v>141</v>
      </c>
      <c r="H1" s="4" t="s">
        <v>13</v>
      </c>
      <c r="I1" s="33" t="s">
        <v>189</v>
      </c>
      <c r="J1" s="33" t="s">
        <v>187</v>
      </c>
      <c r="K1" s="4" t="s">
        <v>155</v>
      </c>
      <c r="L1" s="4" t="s">
        <v>199</v>
      </c>
    </row>
    <row r="2" spans="1:12">
      <c r="A2" s="4">
        <v>1</v>
      </c>
      <c r="B2" s="3">
        <v>1</v>
      </c>
      <c r="C2" s="3"/>
      <c r="D2" s="3"/>
      <c r="E2" s="3">
        <v>1</v>
      </c>
      <c r="F2" s="3"/>
      <c r="G2" s="3"/>
      <c r="H2" s="22">
        <v>370800</v>
      </c>
      <c r="I2" s="22">
        <f>H2*8.2%</f>
        <v>30405.599999999995</v>
      </c>
      <c r="J2" s="22">
        <f>H2+I2</f>
        <v>401205.6</v>
      </c>
      <c r="K2" s="22">
        <v>850000</v>
      </c>
      <c r="L2" s="3" t="s">
        <v>238</v>
      </c>
    </row>
    <row r="3" spans="1:12">
      <c r="A3" s="4">
        <v>2</v>
      </c>
      <c r="B3" s="3"/>
      <c r="C3" s="3">
        <v>1</v>
      </c>
      <c r="D3" s="3"/>
      <c r="E3" s="3">
        <v>1</v>
      </c>
      <c r="F3" s="3"/>
      <c r="G3" s="3"/>
      <c r="H3" s="22">
        <v>367200</v>
      </c>
      <c r="I3" s="22">
        <f t="shared" ref="I3:I4" si="0">H3*8.2%</f>
        <v>30110.399999999998</v>
      </c>
      <c r="J3" s="22">
        <f t="shared" ref="J3:J4" si="1">H3+I3</f>
        <v>397310.4</v>
      </c>
      <c r="K3" s="22">
        <v>367200</v>
      </c>
      <c r="L3" s="3" t="s">
        <v>249</v>
      </c>
    </row>
    <row r="4" spans="1:12">
      <c r="A4" s="4">
        <v>3</v>
      </c>
      <c r="B4" s="3">
        <v>1</v>
      </c>
      <c r="C4" s="3"/>
      <c r="D4" s="3"/>
      <c r="E4" s="3">
        <v>1</v>
      </c>
      <c r="F4" s="3"/>
      <c r="G4" s="3"/>
      <c r="H4" s="22">
        <v>363700</v>
      </c>
      <c r="I4" s="22">
        <f t="shared" si="0"/>
        <v>29823.399999999998</v>
      </c>
      <c r="J4" s="22">
        <f t="shared" si="1"/>
        <v>393523.4</v>
      </c>
      <c r="K4" s="22">
        <v>363700</v>
      </c>
      <c r="L4" s="3"/>
    </row>
    <row r="5" spans="1:12">
      <c r="A5" s="8"/>
      <c r="B5" s="2"/>
      <c r="C5" s="2"/>
      <c r="D5" s="2"/>
      <c r="E5" s="2"/>
      <c r="F5" s="2"/>
      <c r="G5" s="2"/>
      <c r="H5" s="27">
        <f>AVERAGE(H2:H4)</f>
        <v>367233.33333333331</v>
      </c>
      <c r="I5" s="27"/>
      <c r="J5" s="27"/>
      <c r="K5" s="27">
        <f>AVERAGE(K2:K4)</f>
        <v>526966.66666666663</v>
      </c>
      <c r="L5" s="2"/>
    </row>
    <row r="6" spans="1:1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8"/>
      <c r="B7" s="2"/>
      <c r="C7" s="2"/>
      <c r="D7" s="2"/>
      <c r="E7" s="2"/>
      <c r="F7" s="3" t="s">
        <v>219</v>
      </c>
      <c r="G7" s="3">
        <v>2</v>
      </c>
      <c r="H7" s="2"/>
      <c r="I7" s="2"/>
      <c r="J7" s="2"/>
      <c r="K7" s="2"/>
      <c r="L7" s="2"/>
    </row>
    <row r="8" spans="1:12">
      <c r="A8" s="8"/>
      <c r="B8" s="2"/>
      <c r="C8" s="2"/>
      <c r="D8" s="2"/>
      <c r="E8" s="2"/>
      <c r="F8" s="3" t="s">
        <v>225</v>
      </c>
      <c r="G8" s="3">
        <v>1</v>
      </c>
      <c r="H8" s="2"/>
      <c r="I8" s="2"/>
      <c r="J8" s="2"/>
      <c r="K8" s="2"/>
      <c r="L8" s="2"/>
    </row>
    <row r="9" spans="1:12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&amp;L3rd RD Supplemental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1"/>
  <sheetViews>
    <sheetView tabSelected="1" view="pageLayout" workbookViewId="0">
      <selection activeCell="A24" sqref="A24:XFD24"/>
    </sheetView>
  </sheetViews>
  <sheetFormatPr baseColWidth="10" defaultRowHeight="13"/>
  <cols>
    <col min="1" max="1" width="4.42578125" bestFit="1" customWidth="1"/>
    <col min="2" max="2" width="3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7.7109375" bestFit="1" customWidth="1"/>
    <col min="10" max="10" width="15.5703125" bestFit="1" customWidth="1"/>
    <col min="11" max="11" width="18.85546875" customWidth="1"/>
  </cols>
  <sheetData>
    <row r="1" spans="1:12">
      <c r="A1" s="4" t="s">
        <v>151</v>
      </c>
      <c r="B1" s="4" t="s">
        <v>164</v>
      </c>
      <c r="C1" s="4" t="s">
        <v>166</v>
      </c>
      <c r="D1" s="4" t="s">
        <v>168</v>
      </c>
      <c r="E1" s="4" t="s">
        <v>170</v>
      </c>
      <c r="F1" s="4" t="s">
        <v>172</v>
      </c>
      <c r="G1" s="4" t="s">
        <v>141</v>
      </c>
      <c r="H1" s="4" t="s">
        <v>13</v>
      </c>
      <c r="I1" s="33" t="s">
        <v>189</v>
      </c>
      <c r="J1" s="33" t="s">
        <v>187</v>
      </c>
      <c r="K1" s="4" t="s">
        <v>155</v>
      </c>
      <c r="L1" s="4" t="s">
        <v>199</v>
      </c>
    </row>
    <row r="2" spans="1:12">
      <c r="A2" s="4">
        <v>129</v>
      </c>
      <c r="B2" s="3"/>
      <c r="C2" s="3">
        <v>1</v>
      </c>
      <c r="D2" s="3"/>
      <c r="E2" s="3">
        <v>1</v>
      </c>
      <c r="F2" s="3"/>
      <c r="G2" s="3"/>
      <c r="H2" s="22">
        <v>360200</v>
      </c>
      <c r="I2" s="22">
        <f>H2*8.2%</f>
        <v>29536.399999999998</v>
      </c>
      <c r="J2" s="22">
        <f>H2+I2</f>
        <v>389736.4</v>
      </c>
      <c r="K2" s="22">
        <v>1850000</v>
      </c>
      <c r="L2" s="3" t="s">
        <v>31</v>
      </c>
    </row>
    <row r="3" spans="1:12">
      <c r="A3" s="4">
        <f>SUM(A2+1)</f>
        <v>130</v>
      </c>
      <c r="B3" s="3">
        <v>1</v>
      </c>
      <c r="C3" s="3"/>
      <c r="D3" s="3"/>
      <c r="E3" s="3"/>
      <c r="F3" s="3"/>
      <c r="G3" s="3">
        <v>1</v>
      </c>
      <c r="H3" s="22">
        <v>356700</v>
      </c>
      <c r="I3" s="22">
        <f t="shared" ref="I3:I31" si="0">H3*8.2%</f>
        <v>29249.399999999998</v>
      </c>
      <c r="J3" s="22">
        <f t="shared" ref="J3:J31" si="1">H3+I3</f>
        <v>385949.4</v>
      </c>
      <c r="K3" s="22">
        <v>356700</v>
      </c>
      <c r="L3" s="3" t="s">
        <v>206</v>
      </c>
    </row>
    <row r="4" spans="1:12">
      <c r="A4" s="4">
        <f t="shared" ref="A4:A31" si="2">SUM(A3+1)</f>
        <v>131</v>
      </c>
      <c r="B4" s="3"/>
      <c r="C4" s="3">
        <v>1</v>
      </c>
      <c r="D4" s="3"/>
      <c r="E4" s="3"/>
      <c r="F4" s="3">
        <v>1</v>
      </c>
      <c r="G4" s="3"/>
      <c r="H4" s="22">
        <v>353300</v>
      </c>
      <c r="I4" s="22">
        <f t="shared" si="0"/>
        <v>28970.599999999995</v>
      </c>
      <c r="J4" s="22">
        <f t="shared" si="1"/>
        <v>382270.6</v>
      </c>
      <c r="K4" s="22">
        <v>300000</v>
      </c>
      <c r="L4" s="3" t="s">
        <v>226</v>
      </c>
    </row>
    <row r="5" spans="1:12">
      <c r="A5" s="4">
        <f t="shared" si="2"/>
        <v>132</v>
      </c>
      <c r="B5" s="3"/>
      <c r="C5" s="3">
        <v>1</v>
      </c>
      <c r="D5" s="3"/>
      <c r="E5" s="3"/>
      <c r="F5" s="3">
        <v>1</v>
      </c>
      <c r="G5" s="3"/>
      <c r="H5" s="22">
        <v>349900</v>
      </c>
      <c r="I5" s="22">
        <f t="shared" si="0"/>
        <v>28691.799999999996</v>
      </c>
      <c r="J5" s="22">
        <f t="shared" si="1"/>
        <v>378591.8</v>
      </c>
      <c r="K5" s="22">
        <v>349900</v>
      </c>
      <c r="L5" s="3" t="s">
        <v>227</v>
      </c>
    </row>
    <row r="6" spans="1:12">
      <c r="A6" s="4">
        <f t="shared" si="2"/>
        <v>133</v>
      </c>
      <c r="B6" s="3"/>
      <c r="C6" s="3">
        <v>1</v>
      </c>
      <c r="D6" s="3"/>
      <c r="E6" s="3"/>
      <c r="F6" s="3">
        <v>1</v>
      </c>
      <c r="G6" s="3"/>
      <c r="H6" s="22">
        <v>346600</v>
      </c>
      <c r="I6" s="22">
        <f t="shared" si="0"/>
        <v>28421.199999999997</v>
      </c>
      <c r="J6" s="22">
        <f t="shared" si="1"/>
        <v>375021.2</v>
      </c>
      <c r="K6" s="22">
        <v>500000</v>
      </c>
      <c r="L6" s="3" t="s">
        <v>27</v>
      </c>
    </row>
    <row r="7" spans="1:12">
      <c r="A7" s="4">
        <f t="shared" si="2"/>
        <v>134</v>
      </c>
      <c r="B7" s="3">
        <v>1</v>
      </c>
      <c r="C7" s="3"/>
      <c r="D7" s="3"/>
      <c r="E7" s="3"/>
      <c r="F7" s="3"/>
      <c r="G7" s="3">
        <v>1</v>
      </c>
      <c r="H7" s="22">
        <v>343200</v>
      </c>
      <c r="I7" s="22">
        <f t="shared" si="0"/>
        <v>28142.399999999998</v>
      </c>
      <c r="J7" s="22">
        <f t="shared" si="1"/>
        <v>371342.4</v>
      </c>
      <c r="K7" s="22">
        <v>280000</v>
      </c>
      <c r="L7" s="3" t="s">
        <v>50</v>
      </c>
    </row>
    <row r="8" spans="1:12">
      <c r="A8" s="4">
        <f t="shared" si="2"/>
        <v>135</v>
      </c>
      <c r="B8" s="3">
        <v>1</v>
      </c>
      <c r="C8" s="3"/>
      <c r="D8" s="3"/>
      <c r="E8" s="3">
        <v>1</v>
      </c>
      <c r="F8" s="3"/>
      <c r="G8" s="3"/>
      <c r="H8" s="22">
        <v>340000</v>
      </c>
      <c r="I8" s="22">
        <f t="shared" si="0"/>
        <v>27879.999999999996</v>
      </c>
      <c r="J8" s="22">
        <f t="shared" si="1"/>
        <v>367880</v>
      </c>
      <c r="K8" s="22">
        <v>393000</v>
      </c>
      <c r="L8" s="3" t="s">
        <v>202</v>
      </c>
    </row>
    <row r="9" spans="1:12">
      <c r="A9" s="4">
        <f t="shared" si="2"/>
        <v>136</v>
      </c>
      <c r="B9" s="3"/>
      <c r="C9" s="3">
        <v>1</v>
      </c>
      <c r="D9" s="3"/>
      <c r="E9" s="3"/>
      <c r="F9" s="3">
        <v>1</v>
      </c>
      <c r="G9" s="3"/>
      <c r="H9" s="22">
        <v>336700</v>
      </c>
      <c r="I9" s="22">
        <f t="shared" si="0"/>
        <v>27609.399999999998</v>
      </c>
      <c r="J9" s="22">
        <f t="shared" si="1"/>
        <v>364309.4</v>
      </c>
      <c r="K9" s="22"/>
      <c r="L9" s="3"/>
    </row>
    <row r="10" spans="1:12">
      <c r="A10" s="4">
        <f t="shared" si="2"/>
        <v>137</v>
      </c>
      <c r="B10" s="3"/>
      <c r="C10" s="3">
        <v>1</v>
      </c>
      <c r="D10" s="3"/>
      <c r="E10" s="3">
        <v>1</v>
      </c>
      <c r="F10" s="3"/>
      <c r="G10" s="3"/>
      <c r="H10" s="22">
        <v>333500</v>
      </c>
      <c r="I10" s="22">
        <f t="shared" si="0"/>
        <v>27346.999999999996</v>
      </c>
      <c r="J10" s="22">
        <f t="shared" si="1"/>
        <v>360847</v>
      </c>
      <c r="K10" s="22">
        <v>367200</v>
      </c>
      <c r="L10" s="3"/>
    </row>
    <row r="11" spans="1:12">
      <c r="A11" s="4">
        <f t="shared" si="2"/>
        <v>138</v>
      </c>
      <c r="B11" s="3">
        <v>1</v>
      </c>
      <c r="C11" s="3"/>
      <c r="D11" s="3"/>
      <c r="E11" s="3"/>
      <c r="F11" s="3">
        <v>1</v>
      </c>
      <c r="G11" s="3"/>
      <c r="H11" s="22">
        <v>330300</v>
      </c>
      <c r="I11" s="22">
        <f t="shared" si="0"/>
        <v>27084.599999999995</v>
      </c>
      <c r="J11" s="22">
        <f t="shared" si="1"/>
        <v>357384.6</v>
      </c>
      <c r="K11" s="22">
        <v>330300</v>
      </c>
      <c r="L11" s="3" t="s">
        <v>51</v>
      </c>
    </row>
    <row r="12" spans="1:12">
      <c r="A12" s="4">
        <f t="shared" si="2"/>
        <v>139</v>
      </c>
      <c r="B12" s="3"/>
      <c r="C12" s="3">
        <v>1</v>
      </c>
      <c r="D12" s="3"/>
      <c r="E12" s="3">
        <v>1</v>
      </c>
      <c r="F12" s="3"/>
      <c r="G12" s="3"/>
      <c r="H12" s="22">
        <v>327100</v>
      </c>
      <c r="I12" s="22">
        <f t="shared" si="0"/>
        <v>26822.199999999997</v>
      </c>
      <c r="J12" s="22">
        <f t="shared" si="1"/>
        <v>353922.2</v>
      </c>
      <c r="K12" s="22">
        <v>300000</v>
      </c>
      <c r="L12" s="3" t="s">
        <v>52</v>
      </c>
    </row>
    <row r="13" spans="1:12">
      <c r="A13" s="4">
        <f t="shared" si="2"/>
        <v>140</v>
      </c>
      <c r="B13" s="3"/>
      <c r="C13" s="3">
        <v>1</v>
      </c>
      <c r="D13" s="3"/>
      <c r="E13" s="3">
        <v>1</v>
      </c>
      <c r="F13" s="3"/>
      <c r="G13" s="3"/>
      <c r="H13" s="22">
        <v>323900</v>
      </c>
      <c r="I13" s="22">
        <f t="shared" si="0"/>
        <v>26559.799999999996</v>
      </c>
      <c r="J13" s="22">
        <f t="shared" si="1"/>
        <v>350459.8</v>
      </c>
      <c r="K13" s="22">
        <v>225000</v>
      </c>
      <c r="L13" s="3" t="s">
        <v>53</v>
      </c>
    </row>
    <row r="14" spans="1:12">
      <c r="A14" s="4">
        <f t="shared" si="2"/>
        <v>141</v>
      </c>
      <c r="B14" s="3">
        <v>1</v>
      </c>
      <c r="C14" s="3"/>
      <c r="D14" s="3"/>
      <c r="E14" s="3"/>
      <c r="F14" s="3">
        <v>1</v>
      </c>
      <c r="G14" s="3"/>
      <c r="H14" s="22">
        <v>320800</v>
      </c>
      <c r="I14" s="22">
        <f t="shared" si="0"/>
        <v>26305.599999999995</v>
      </c>
      <c r="J14" s="22">
        <f t="shared" si="1"/>
        <v>347105.6</v>
      </c>
      <c r="K14" s="22">
        <v>320800</v>
      </c>
      <c r="L14" s="3" t="s">
        <v>207</v>
      </c>
    </row>
    <row r="15" spans="1:12">
      <c r="A15" s="4">
        <f t="shared" si="2"/>
        <v>142</v>
      </c>
      <c r="B15" s="3">
        <v>1</v>
      </c>
      <c r="C15" s="3"/>
      <c r="D15" s="3"/>
      <c r="E15" s="3"/>
      <c r="F15" s="3">
        <v>1</v>
      </c>
      <c r="G15" s="3"/>
      <c r="H15" s="22">
        <v>317800</v>
      </c>
      <c r="I15" s="22">
        <f t="shared" si="0"/>
        <v>26059.599999999995</v>
      </c>
      <c r="J15" s="22">
        <f t="shared" si="1"/>
        <v>343859.6</v>
      </c>
      <c r="K15" s="22">
        <v>317800</v>
      </c>
      <c r="L15" s="3" t="s">
        <v>148</v>
      </c>
    </row>
    <row r="16" spans="1:12">
      <c r="A16" s="4">
        <f t="shared" si="2"/>
        <v>143</v>
      </c>
      <c r="B16" s="3"/>
      <c r="C16" s="3">
        <v>1</v>
      </c>
      <c r="D16" s="3"/>
      <c r="E16" s="3">
        <v>1</v>
      </c>
      <c r="F16" s="3"/>
      <c r="G16" s="3"/>
      <c r="H16" s="22">
        <v>314700</v>
      </c>
      <c r="I16" s="22">
        <f t="shared" si="0"/>
        <v>25805.399999999998</v>
      </c>
      <c r="J16" s="22">
        <f t="shared" si="1"/>
        <v>340505.4</v>
      </c>
      <c r="K16" s="22">
        <v>765000</v>
      </c>
      <c r="L16" s="3" t="s">
        <v>249</v>
      </c>
    </row>
    <row r="17" spans="1:12">
      <c r="A17" s="4">
        <f t="shared" si="2"/>
        <v>144</v>
      </c>
      <c r="B17" s="3"/>
      <c r="C17" s="3">
        <v>1</v>
      </c>
      <c r="D17" s="3"/>
      <c r="E17" s="3"/>
      <c r="F17" s="3"/>
      <c r="G17" s="3">
        <v>1</v>
      </c>
      <c r="H17" s="22">
        <v>311700</v>
      </c>
      <c r="I17" s="22">
        <f t="shared" si="0"/>
        <v>25559.399999999998</v>
      </c>
      <c r="J17" s="22">
        <f t="shared" si="1"/>
        <v>337259.4</v>
      </c>
      <c r="K17" s="22">
        <v>100000</v>
      </c>
      <c r="L17" s="3" t="s">
        <v>54</v>
      </c>
    </row>
    <row r="18" spans="1:12">
      <c r="A18" s="4">
        <f t="shared" si="2"/>
        <v>145</v>
      </c>
      <c r="B18" s="3">
        <v>1</v>
      </c>
      <c r="C18" s="3"/>
      <c r="D18" s="3"/>
      <c r="E18" s="3"/>
      <c r="F18" s="3"/>
      <c r="G18" s="3">
        <v>1</v>
      </c>
      <c r="H18" s="22">
        <v>308700</v>
      </c>
      <c r="I18" s="22">
        <f t="shared" si="0"/>
        <v>25313.399999999998</v>
      </c>
      <c r="J18" s="22">
        <f t="shared" si="1"/>
        <v>334013.40000000002</v>
      </c>
      <c r="K18" s="22">
        <v>5000</v>
      </c>
      <c r="L18" s="3"/>
    </row>
    <row r="19" spans="1:12">
      <c r="A19" s="4">
        <f t="shared" si="2"/>
        <v>146</v>
      </c>
      <c r="B19" s="3"/>
      <c r="C19" s="3">
        <v>1</v>
      </c>
      <c r="D19" s="3"/>
      <c r="E19" s="3">
        <v>1</v>
      </c>
      <c r="F19" s="3"/>
      <c r="G19" s="3"/>
      <c r="H19" s="22">
        <v>305700</v>
      </c>
      <c r="I19" s="22">
        <f t="shared" si="0"/>
        <v>25067.399999999998</v>
      </c>
      <c r="J19" s="22">
        <f t="shared" si="1"/>
        <v>330767.40000000002</v>
      </c>
      <c r="K19" s="22">
        <v>250000</v>
      </c>
      <c r="L19" s="3" t="s">
        <v>55</v>
      </c>
    </row>
    <row r="20" spans="1:12">
      <c r="A20" s="4">
        <f t="shared" si="2"/>
        <v>147</v>
      </c>
      <c r="B20" s="3"/>
      <c r="C20" s="3">
        <v>1</v>
      </c>
      <c r="D20" s="3"/>
      <c r="E20" s="3"/>
      <c r="F20" s="3">
        <v>1</v>
      </c>
      <c r="G20" s="3"/>
      <c r="H20" s="22">
        <v>302800</v>
      </c>
      <c r="I20" s="22">
        <f t="shared" si="0"/>
        <v>24829.599999999999</v>
      </c>
      <c r="J20" s="22">
        <f t="shared" si="1"/>
        <v>327629.59999999998</v>
      </c>
      <c r="K20" s="22">
        <v>302800</v>
      </c>
      <c r="L20" s="3" t="s">
        <v>27</v>
      </c>
    </row>
    <row r="21" spans="1:12">
      <c r="A21" s="4">
        <f t="shared" si="2"/>
        <v>148</v>
      </c>
      <c r="B21" s="3">
        <v>1</v>
      </c>
      <c r="C21" s="3"/>
      <c r="D21" s="3"/>
      <c r="E21" s="3"/>
      <c r="F21" s="3">
        <v>1</v>
      </c>
      <c r="G21" s="3"/>
      <c r="H21" s="22">
        <v>299900</v>
      </c>
      <c r="I21" s="22">
        <f t="shared" si="0"/>
        <v>24591.799999999996</v>
      </c>
      <c r="J21" s="22">
        <f t="shared" si="1"/>
        <v>324491.8</v>
      </c>
      <c r="K21" s="22">
        <v>270000</v>
      </c>
      <c r="L21" s="3" t="s">
        <v>204</v>
      </c>
    </row>
    <row r="22" spans="1:12">
      <c r="A22" s="4">
        <f t="shared" si="2"/>
        <v>149</v>
      </c>
      <c r="B22" s="3"/>
      <c r="C22" s="3">
        <v>1</v>
      </c>
      <c r="D22" s="3"/>
      <c r="E22" s="3">
        <v>1</v>
      </c>
      <c r="F22" s="3"/>
      <c r="G22" s="3"/>
      <c r="H22" s="22">
        <v>297000</v>
      </c>
      <c r="I22" s="22">
        <f t="shared" si="0"/>
        <v>24353.999999999996</v>
      </c>
      <c r="J22" s="22">
        <f t="shared" si="1"/>
        <v>321354</v>
      </c>
      <c r="K22" s="22">
        <v>300000</v>
      </c>
      <c r="L22" s="3"/>
    </row>
    <row r="23" spans="1:12">
      <c r="A23" s="4">
        <f t="shared" si="2"/>
        <v>150</v>
      </c>
      <c r="B23" s="3"/>
      <c r="C23" s="3">
        <v>1</v>
      </c>
      <c r="D23" s="3"/>
      <c r="E23" s="3"/>
      <c r="F23" s="3">
        <v>1</v>
      </c>
      <c r="G23" s="3"/>
      <c r="H23" s="22">
        <v>294200</v>
      </c>
      <c r="I23" s="22">
        <f t="shared" si="0"/>
        <v>24124.399999999998</v>
      </c>
      <c r="J23" s="22">
        <f t="shared" si="1"/>
        <v>318324.40000000002</v>
      </c>
      <c r="K23" s="22">
        <v>250000</v>
      </c>
      <c r="L23" s="3" t="s">
        <v>56</v>
      </c>
    </row>
    <row r="24" spans="1:12">
      <c r="A24" s="4">
        <f t="shared" si="2"/>
        <v>151</v>
      </c>
      <c r="B24" s="3">
        <v>1</v>
      </c>
      <c r="C24" s="3"/>
      <c r="D24" s="3"/>
      <c r="E24" s="3">
        <v>1</v>
      </c>
      <c r="F24" s="3"/>
      <c r="G24" s="3"/>
      <c r="H24" s="22">
        <v>291300</v>
      </c>
      <c r="I24" s="22">
        <f t="shared" si="0"/>
        <v>23886.6</v>
      </c>
      <c r="J24" s="22">
        <f t="shared" si="1"/>
        <v>315186.59999999998</v>
      </c>
      <c r="K24" s="22">
        <v>1300000</v>
      </c>
      <c r="L24" s="3" t="s">
        <v>36</v>
      </c>
    </row>
    <row r="25" spans="1:12">
      <c r="A25" s="4">
        <f t="shared" si="2"/>
        <v>152</v>
      </c>
      <c r="B25" s="3">
        <v>1</v>
      </c>
      <c r="C25" s="3"/>
      <c r="D25" s="3"/>
      <c r="E25" s="3">
        <v>1</v>
      </c>
      <c r="F25" s="3"/>
      <c r="G25" s="3"/>
      <c r="H25" s="22">
        <v>288500</v>
      </c>
      <c r="I25" s="22">
        <f t="shared" si="0"/>
        <v>23656.999999999996</v>
      </c>
      <c r="J25" s="22">
        <f t="shared" si="1"/>
        <v>312157</v>
      </c>
      <c r="K25" s="22">
        <v>202500</v>
      </c>
      <c r="L25" s="3" t="s">
        <v>57</v>
      </c>
    </row>
    <row r="26" spans="1:12">
      <c r="A26" s="4">
        <f t="shared" si="2"/>
        <v>153</v>
      </c>
      <c r="B26" s="3">
        <v>1</v>
      </c>
      <c r="C26" s="3"/>
      <c r="D26" s="3"/>
      <c r="E26" s="3">
        <v>1</v>
      </c>
      <c r="F26" s="3"/>
      <c r="G26" s="3"/>
      <c r="H26" s="22">
        <v>285800</v>
      </c>
      <c r="I26" s="22">
        <f t="shared" si="0"/>
        <v>23435.599999999999</v>
      </c>
      <c r="J26" s="22">
        <f t="shared" si="1"/>
        <v>309235.59999999998</v>
      </c>
      <c r="K26" s="22">
        <v>250000</v>
      </c>
      <c r="L26" s="3" t="s">
        <v>204</v>
      </c>
    </row>
    <row r="27" spans="1:12">
      <c r="A27" s="4">
        <f t="shared" si="2"/>
        <v>154</v>
      </c>
      <c r="B27" s="3">
        <v>1</v>
      </c>
      <c r="C27" s="3"/>
      <c r="D27" s="3"/>
      <c r="E27" s="3"/>
      <c r="F27" s="3"/>
      <c r="G27" s="3">
        <v>1</v>
      </c>
      <c r="H27" s="22">
        <v>283000</v>
      </c>
      <c r="I27" s="22">
        <f t="shared" si="0"/>
        <v>23205.999999999996</v>
      </c>
      <c r="J27" s="22">
        <f t="shared" si="1"/>
        <v>306206</v>
      </c>
      <c r="K27" s="22">
        <v>392500</v>
      </c>
      <c r="L27" s="3" t="s">
        <v>73</v>
      </c>
    </row>
    <row r="28" spans="1:12">
      <c r="A28" s="4">
        <f t="shared" si="2"/>
        <v>155</v>
      </c>
      <c r="B28" s="3">
        <v>1</v>
      </c>
      <c r="C28" s="3"/>
      <c r="D28" s="3"/>
      <c r="E28" s="3"/>
      <c r="F28" s="3">
        <v>1</v>
      </c>
      <c r="G28" s="3"/>
      <c r="H28" s="22">
        <v>280300</v>
      </c>
      <c r="I28" s="22">
        <f t="shared" si="0"/>
        <v>22984.6</v>
      </c>
      <c r="J28" s="22">
        <f t="shared" si="1"/>
        <v>303284.59999999998</v>
      </c>
      <c r="K28" s="22">
        <v>250000</v>
      </c>
      <c r="L28" s="3" t="s">
        <v>206</v>
      </c>
    </row>
    <row r="29" spans="1:12">
      <c r="A29" s="4">
        <f t="shared" si="2"/>
        <v>156</v>
      </c>
      <c r="B29" s="3">
        <v>1</v>
      </c>
      <c r="C29" s="3"/>
      <c r="D29" s="3"/>
      <c r="E29" s="3"/>
      <c r="F29" s="3">
        <v>1</v>
      </c>
      <c r="G29" s="3"/>
      <c r="H29" s="22">
        <v>277600</v>
      </c>
      <c r="I29" s="22">
        <f t="shared" si="0"/>
        <v>22763.199999999997</v>
      </c>
      <c r="J29" s="22">
        <f t="shared" si="1"/>
        <v>300363.2</v>
      </c>
      <c r="K29" s="22">
        <v>150000</v>
      </c>
      <c r="L29" s="3"/>
    </row>
    <row r="30" spans="1:12">
      <c r="A30" s="4">
        <f t="shared" si="2"/>
        <v>157</v>
      </c>
      <c r="B30" s="3">
        <v>1</v>
      </c>
      <c r="C30" s="3"/>
      <c r="D30" s="3"/>
      <c r="E30" s="3"/>
      <c r="F30" s="3"/>
      <c r="G30" s="3">
        <v>1</v>
      </c>
      <c r="H30" s="22">
        <v>275000</v>
      </c>
      <c r="I30" s="22">
        <f t="shared" si="0"/>
        <v>22549.999999999996</v>
      </c>
      <c r="J30" s="22">
        <f t="shared" si="1"/>
        <v>297550</v>
      </c>
      <c r="K30" s="22">
        <v>215000</v>
      </c>
      <c r="L30" s="3" t="s">
        <v>145</v>
      </c>
    </row>
    <row r="31" spans="1:12">
      <c r="A31" s="4">
        <f t="shared" si="2"/>
        <v>158</v>
      </c>
      <c r="B31" s="7"/>
      <c r="C31" s="7">
        <v>1</v>
      </c>
      <c r="D31" s="7"/>
      <c r="E31" s="7"/>
      <c r="F31" s="7"/>
      <c r="G31" s="7">
        <v>1</v>
      </c>
      <c r="H31" s="28">
        <v>272300</v>
      </c>
      <c r="I31" s="22">
        <f t="shared" si="0"/>
        <v>22328.6</v>
      </c>
      <c r="J31" s="22">
        <f t="shared" si="1"/>
        <v>294628.59999999998</v>
      </c>
      <c r="K31" s="28">
        <v>200000</v>
      </c>
      <c r="L31" s="7" t="s">
        <v>77</v>
      </c>
    </row>
    <row r="32" spans="1:12">
      <c r="A32" s="6"/>
      <c r="B32" s="1">
        <f>SUM(B2:B31)</f>
        <v>15</v>
      </c>
      <c r="C32" s="1">
        <f t="shared" ref="C32:G32" si="3">SUM(C2:C31)</f>
        <v>15</v>
      </c>
      <c r="D32" s="1">
        <f t="shared" si="3"/>
        <v>0</v>
      </c>
      <c r="E32" s="1">
        <f t="shared" si="3"/>
        <v>11</v>
      </c>
      <c r="F32" s="1">
        <f t="shared" si="3"/>
        <v>12</v>
      </c>
      <c r="G32" s="1">
        <f t="shared" si="3"/>
        <v>7</v>
      </c>
      <c r="H32" s="29">
        <f>AVERAGE(H2:H31)</f>
        <v>314283.33333333331</v>
      </c>
      <c r="I32" s="29"/>
      <c r="J32" s="29"/>
      <c r="K32" s="29">
        <f>AVERAGE(K2:K31)</f>
        <v>382534.4827586207</v>
      </c>
      <c r="L32" s="1"/>
    </row>
    <row r="33" spans="1:12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5" spans="1:12">
      <c r="H35" s="3" t="s">
        <v>58</v>
      </c>
      <c r="I35" s="3"/>
      <c r="J35" s="3"/>
      <c r="K35" s="3">
        <v>3</v>
      </c>
    </row>
    <row r="36" spans="1:12">
      <c r="H36" s="3" t="s">
        <v>59</v>
      </c>
      <c r="I36" s="3"/>
      <c r="J36" s="3"/>
      <c r="K36" s="3">
        <v>7</v>
      </c>
    </row>
    <row r="37" spans="1:12">
      <c r="H37" s="3" t="s">
        <v>60</v>
      </c>
      <c r="I37" s="3"/>
      <c r="J37" s="3"/>
      <c r="K37" s="3"/>
    </row>
    <row r="38" spans="1:12">
      <c r="H38" s="3" t="s">
        <v>61</v>
      </c>
      <c r="I38" s="3"/>
      <c r="J38" s="3"/>
      <c r="K38" s="3">
        <v>6</v>
      </c>
    </row>
    <row r="39" spans="1:12">
      <c r="H39" s="3" t="s">
        <v>62</v>
      </c>
      <c r="I39" s="3"/>
      <c r="J39" s="3"/>
      <c r="K39" s="3">
        <v>6</v>
      </c>
    </row>
    <row r="40" spans="1:12">
      <c r="H40" s="3" t="s">
        <v>63</v>
      </c>
      <c r="I40" s="3"/>
      <c r="J40" s="3"/>
      <c r="K40" s="3">
        <v>5</v>
      </c>
    </row>
    <row r="41" spans="1:12">
      <c r="H41" s="3" t="s">
        <v>64</v>
      </c>
      <c r="I41" s="3"/>
      <c r="J41" s="3"/>
      <c r="K41" s="3">
        <v>2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&amp;L4th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2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3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10" width="17" customWidth="1"/>
    <col min="11" max="11" width="17.28515625" customWidth="1"/>
  </cols>
  <sheetData>
    <row r="1" spans="1:12">
      <c r="A1" s="4" t="s">
        <v>151</v>
      </c>
      <c r="B1" s="4" t="s">
        <v>164</v>
      </c>
      <c r="C1" s="4" t="s">
        <v>166</v>
      </c>
      <c r="D1" s="4" t="s">
        <v>168</v>
      </c>
      <c r="E1" s="4" t="s">
        <v>170</v>
      </c>
      <c r="F1" s="4" t="s">
        <v>172</v>
      </c>
      <c r="G1" s="4" t="s">
        <v>141</v>
      </c>
      <c r="H1" s="4" t="s">
        <v>13</v>
      </c>
      <c r="I1" s="33" t="s">
        <v>189</v>
      </c>
      <c r="J1" s="33" t="s">
        <v>187</v>
      </c>
      <c r="K1" s="4" t="s">
        <v>155</v>
      </c>
      <c r="L1" s="4" t="s">
        <v>199</v>
      </c>
    </row>
    <row r="2" spans="1:12">
      <c r="A2" s="4">
        <v>159</v>
      </c>
      <c r="B2" s="3"/>
      <c r="C2" s="3">
        <v>1</v>
      </c>
      <c r="D2" s="3"/>
      <c r="E2" s="3"/>
      <c r="F2" s="3">
        <v>1</v>
      </c>
      <c r="G2" s="3"/>
      <c r="H2" s="22">
        <v>269700</v>
      </c>
      <c r="I2" s="22">
        <f>H2*8.2%</f>
        <v>22115.399999999998</v>
      </c>
      <c r="J2" s="22">
        <f>H2+I2</f>
        <v>291815.40000000002</v>
      </c>
      <c r="K2" s="22">
        <v>220000</v>
      </c>
      <c r="L2" s="3" t="s">
        <v>72</v>
      </c>
    </row>
    <row r="3" spans="1:12">
      <c r="A3" s="4">
        <f>SUM(A2+1)</f>
        <v>160</v>
      </c>
      <c r="B3" s="3">
        <v>1</v>
      </c>
      <c r="C3" s="3"/>
      <c r="D3" s="3"/>
      <c r="E3" s="3"/>
      <c r="F3" s="3">
        <v>1</v>
      </c>
      <c r="G3" s="3"/>
      <c r="H3" s="22">
        <v>267100</v>
      </c>
      <c r="I3" s="22">
        <f t="shared" ref="I3:I31" si="0">H3*8.2%</f>
        <v>21902.199999999997</v>
      </c>
      <c r="J3" s="22">
        <f t="shared" ref="J3:J31" si="1">H3+I3</f>
        <v>289002.2</v>
      </c>
      <c r="K3" s="22">
        <v>267100</v>
      </c>
      <c r="L3" s="3" t="s">
        <v>65</v>
      </c>
    </row>
    <row r="4" spans="1:12">
      <c r="A4" s="4">
        <f t="shared" ref="A4:A31" si="2">SUM(A3+1)</f>
        <v>161</v>
      </c>
      <c r="B4" s="3"/>
      <c r="C4" s="3">
        <v>1</v>
      </c>
      <c r="D4" s="3"/>
      <c r="E4" s="3"/>
      <c r="F4" s="3"/>
      <c r="G4" s="3">
        <v>1</v>
      </c>
      <c r="H4" s="22">
        <v>264500</v>
      </c>
      <c r="I4" s="22">
        <f t="shared" si="0"/>
        <v>21688.999999999996</v>
      </c>
      <c r="J4" s="22">
        <f t="shared" si="1"/>
        <v>286189</v>
      </c>
      <c r="K4" s="22">
        <v>500000</v>
      </c>
      <c r="L4" s="3" t="s">
        <v>66</v>
      </c>
    </row>
    <row r="5" spans="1:12">
      <c r="A5" s="4">
        <f t="shared" si="2"/>
        <v>162</v>
      </c>
      <c r="B5" s="3">
        <v>1</v>
      </c>
      <c r="C5" s="3"/>
      <c r="D5" s="3"/>
      <c r="E5" s="3">
        <v>1</v>
      </c>
      <c r="F5" s="3"/>
      <c r="G5" s="3"/>
      <c r="H5" s="22">
        <v>262000</v>
      </c>
      <c r="I5" s="22">
        <f t="shared" si="0"/>
        <v>21483.999999999996</v>
      </c>
      <c r="J5" s="22">
        <f t="shared" si="1"/>
        <v>283484</v>
      </c>
      <c r="K5" s="22"/>
      <c r="L5" s="3"/>
    </row>
    <row r="6" spans="1:12">
      <c r="A6" s="4">
        <f t="shared" si="2"/>
        <v>163</v>
      </c>
      <c r="B6" s="3"/>
      <c r="C6" s="3"/>
      <c r="D6" s="3">
        <v>1</v>
      </c>
      <c r="E6" s="3">
        <v>1</v>
      </c>
      <c r="F6" s="3"/>
      <c r="G6" s="3"/>
      <c r="H6" s="22">
        <v>259500</v>
      </c>
      <c r="I6" s="22">
        <f t="shared" si="0"/>
        <v>21278.999999999996</v>
      </c>
      <c r="J6" s="22">
        <f t="shared" si="1"/>
        <v>280779</v>
      </c>
      <c r="K6" s="22">
        <v>340000</v>
      </c>
      <c r="L6" s="3"/>
    </row>
    <row r="7" spans="1:12">
      <c r="A7" s="4">
        <f t="shared" si="2"/>
        <v>164</v>
      </c>
      <c r="B7" s="3">
        <v>1</v>
      </c>
      <c r="C7" s="3"/>
      <c r="D7" s="3"/>
      <c r="E7" s="3">
        <v>1</v>
      </c>
      <c r="F7" s="3"/>
      <c r="G7" s="3"/>
      <c r="H7" s="22">
        <v>257000</v>
      </c>
      <c r="I7" s="22">
        <f t="shared" si="0"/>
        <v>21073.999999999996</v>
      </c>
      <c r="J7" s="22">
        <f t="shared" si="1"/>
        <v>278074</v>
      </c>
      <c r="K7" s="22">
        <v>200000</v>
      </c>
      <c r="L7" s="3"/>
    </row>
    <row r="8" spans="1:12">
      <c r="A8" s="4">
        <f t="shared" si="2"/>
        <v>165</v>
      </c>
      <c r="B8" s="3"/>
      <c r="C8" s="3">
        <v>1</v>
      </c>
      <c r="D8" s="3"/>
      <c r="E8" s="3"/>
      <c r="F8" s="3">
        <v>1</v>
      </c>
      <c r="G8" s="3"/>
      <c r="H8" s="22">
        <v>254500</v>
      </c>
      <c r="I8" s="22">
        <f t="shared" si="0"/>
        <v>20868.999999999996</v>
      </c>
      <c r="J8" s="22">
        <f t="shared" si="1"/>
        <v>275369</v>
      </c>
      <c r="K8" s="22">
        <v>375000</v>
      </c>
      <c r="L8" s="3" t="s">
        <v>36</v>
      </c>
    </row>
    <row r="9" spans="1:12">
      <c r="A9" s="4">
        <f t="shared" si="2"/>
        <v>166</v>
      </c>
      <c r="B9" s="3">
        <v>1</v>
      </c>
      <c r="C9" s="3"/>
      <c r="D9" s="3"/>
      <c r="E9" s="3"/>
      <c r="F9" s="3">
        <v>1</v>
      </c>
      <c r="G9" s="3"/>
      <c r="H9" s="22">
        <v>252100</v>
      </c>
      <c r="I9" s="22">
        <f t="shared" si="0"/>
        <v>20672.199999999997</v>
      </c>
      <c r="J9" s="22">
        <f t="shared" si="1"/>
        <v>272772.2</v>
      </c>
      <c r="K9" s="22">
        <v>250000</v>
      </c>
      <c r="L9" s="3" t="s">
        <v>206</v>
      </c>
    </row>
    <row r="10" spans="1:12">
      <c r="A10" s="4">
        <f t="shared" si="2"/>
        <v>167</v>
      </c>
      <c r="B10" s="3"/>
      <c r="C10" s="3">
        <v>1</v>
      </c>
      <c r="D10" s="3"/>
      <c r="E10" s="3"/>
      <c r="F10" s="3"/>
      <c r="G10" s="3">
        <v>1</v>
      </c>
      <c r="H10" s="22">
        <v>249700</v>
      </c>
      <c r="I10" s="22">
        <f t="shared" si="0"/>
        <v>20475.399999999998</v>
      </c>
      <c r="J10" s="22">
        <f t="shared" si="1"/>
        <v>270175.40000000002</v>
      </c>
      <c r="K10" s="22">
        <v>75000</v>
      </c>
      <c r="L10" s="3" t="s">
        <v>145</v>
      </c>
    </row>
    <row r="11" spans="1:12">
      <c r="A11" s="4">
        <f t="shared" si="2"/>
        <v>168</v>
      </c>
      <c r="B11" s="3"/>
      <c r="C11" s="3">
        <v>1</v>
      </c>
      <c r="D11" s="3"/>
      <c r="E11" s="3"/>
      <c r="F11" s="3">
        <v>1</v>
      </c>
      <c r="G11" s="3"/>
      <c r="H11" s="22">
        <v>247300</v>
      </c>
      <c r="I11" s="22">
        <f t="shared" si="0"/>
        <v>20278.599999999999</v>
      </c>
      <c r="J11" s="22">
        <f t="shared" si="1"/>
        <v>267578.59999999998</v>
      </c>
      <c r="K11" s="22">
        <v>75000</v>
      </c>
      <c r="L11" s="3"/>
    </row>
    <row r="12" spans="1:12">
      <c r="A12" s="4">
        <f t="shared" si="2"/>
        <v>169</v>
      </c>
      <c r="B12" s="3"/>
      <c r="C12" s="3">
        <v>1</v>
      </c>
      <c r="D12" s="3"/>
      <c r="E12" s="3"/>
      <c r="F12" s="3">
        <v>1</v>
      </c>
      <c r="G12" s="3"/>
      <c r="H12" s="22">
        <v>244900</v>
      </c>
      <c r="I12" s="22">
        <f t="shared" si="0"/>
        <v>20081.799999999996</v>
      </c>
      <c r="J12" s="22">
        <f t="shared" si="1"/>
        <v>264981.8</v>
      </c>
      <c r="K12" s="22">
        <v>240000</v>
      </c>
      <c r="L12" s="3" t="s">
        <v>204</v>
      </c>
    </row>
    <row r="13" spans="1:12">
      <c r="A13" s="4">
        <f t="shared" si="2"/>
        <v>170</v>
      </c>
      <c r="B13" s="3">
        <v>1</v>
      </c>
      <c r="C13" s="3"/>
      <c r="D13" s="3"/>
      <c r="E13" s="3"/>
      <c r="F13" s="3">
        <v>1</v>
      </c>
      <c r="G13" s="3"/>
      <c r="H13" s="22">
        <v>242600</v>
      </c>
      <c r="I13" s="22">
        <f t="shared" si="0"/>
        <v>19893.199999999997</v>
      </c>
      <c r="J13" s="22">
        <f t="shared" si="1"/>
        <v>262493.2</v>
      </c>
      <c r="K13" s="22">
        <v>200000</v>
      </c>
      <c r="L13" s="3" t="s">
        <v>67</v>
      </c>
    </row>
    <row r="14" spans="1:12">
      <c r="A14" s="4">
        <f t="shared" si="2"/>
        <v>171</v>
      </c>
      <c r="B14" s="3"/>
      <c r="C14" s="3">
        <v>1</v>
      </c>
      <c r="D14" s="3"/>
      <c r="E14" s="3">
        <v>1</v>
      </c>
      <c r="F14" s="3"/>
      <c r="G14" s="3"/>
      <c r="H14" s="22">
        <v>240200</v>
      </c>
      <c r="I14" s="22">
        <f t="shared" si="0"/>
        <v>19696.399999999998</v>
      </c>
      <c r="J14" s="22">
        <f t="shared" si="1"/>
        <v>259896.4</v>
      </c>
      <c r="K14" s="22">
        <v>250000</v>
      </c>
      <c r="L14" s="3"/>
    </row>
    <row r="15" spans="1:12">
      <c r="A15" s="4">
        <f t="shared" si="2"/>
        <v>172</v>
      </c>
      <c r="B15" s="3">
        <v>1</v>
      </c>
      <c r="C15" s="3"/>
      <c r="D15" s="3"/>
      <c r="E15" s="3">
        <v>1</v>
      </c>
      <c r="F15" s="3"/>
      <c r="G15" s="3"/>
      <c r="H15" s="22">
        <v>237900</v>
      </c>
      <c r="I15" s="22">
        <f t="shared" si="0"/>
        <v>19507.8</v>
      </c>
      <c r="J15" s="22">
        <f t="shared" si="1"/>
        <v>257407.8</v>
      </c>
      <c r="K15" s="22">
        <v>317000</v>
      </c>
      <c r="L15" s="3" t="s">
        <v>68</v>
      </c>
    </row>
    <row r="16" spans="1:12">
      <c r="A16" s="4">
        <f t="shared" si="2"/>
        <v>173</v>
      </c>
      <c r="B16" s="3">
        <v>1</v>
      </c>
      <c r="C16" s="3"/>
      <c r="D16" s="3"/>
      <c r="E16" s="3"/>
      <c r="F16" s="3">
        <v>1</v>
      </c>
      <c r="G16" s="3"/>
      <c r="H16" s="22">
        <v>235600</v>
      </c>
      <c r="I16" s="22">
        <f t="shared" si="0"/>
        <v>19319.199999999997</v>
      </c>
      <c r="J16" s="22">
        <f t="shared" si="1"/>
        <v>254919.2</v>
      </c>
      <c r="K16" s="22">
        <v>200000</v>
      </c>
      <c r="L16" s="3" t="s">
        <v>53</v>
      </c>
    </row>
    <row r="17" spans="1:12">
      <c r="A17" s="4">
        <f t="shared" si="2"/>
        <v>174</v>
      </c>
      <c r="B17" s="3"/>
      <c r="C17" s="3"/>
      <c r="D17" s="3">
        <v>1</v>
      </c>
      <c r="E17" s="3"/>
      <c r="F17" s="3">
        <v>1</v>
      </c>
      <c r="G17" s="3"/>
      <c r="H17" s="22">
        <v>233400</v>
      </c>
      <c r="I17" s="22">
        <f t="shared" si="0"/>
        <v>19138.8</v>
      </c>
      <c r="J17" s="22">
        <f t="shared" si="1"/>
        <v>252538.8</v>
      </c>
      <c r="K17" s="22">
        <v>200000</v>
      </c>
      <c r="L17" s="3" t="s">
        <v>35</v>
      </c>
    </row>
    <row r="18" spans="1:12">
      <c r="A18" s="4">
        <f t="shared" si="2"/>
        <v>175</v>
      </c>
      <c r="B18" s="3">
        <v>1</v>
      </c>
      <c r="C18" s="3"/>
      <c r="D18" s="3"/>
      <c r="E18" s="3"/>
      <c r="F18" s="3"/>
      <c r="G18" s="3">
        <v>1</v>
      </c>
      <c r="H18" s="22">
        <v>231100</v>
      </c>
      <c r="I18" s="22">
        <f t="shared" si="0"/>
        <v>18950.199999999997</v>
      </c>
      <c r="J18" s="22">
        <f t="shared" si="1"/>
        <v>250050.2</v>
      </c>
      <c r="K18" s="22">
        <v>5000</v>
      </c>
      <c r="L18" s="3" t="s">
        <v>69</v>
      </c>
    </row>
    <row r="19" spans="1:12">
      <c r="A19" s="4">
        <f t="shared" si="2"/>
        <v>176</v>
      </c>
      <c r="B19" s="3">
        <v>1</v>
      </c>
      <c r="C19" s="3"/>
      <c r="D19" s="3"/>
      <c r="E19" s="3"/>
      <c r="F19" s="3"/>
      <c r="G19" s="3">
        <v>1</v>
      </c>
      <c r="H19" s="22">
        <v>228900</v>
      </c>
      <c r="I19" s="22">
        <f t="shared" si="0"/>
        <v>18769.8</v>
      </c>
      <c r="J19" s="22">
        <f t="shared" si="1"/>
        <v>247669.8</v>
      </c>
      <c r="K19" s="22">
        <v>130000</v>
      </c>
      <c r="L19" s="3" t="s">
        <v>70</v>
      </c>
    </row>
    <row r="20" spans="1:12">
      <c r="A20" s="4">
        <f t="shared" si="2"/>
        <v>177</v>
      </c>
      <c r="B20" s="3">
        <v>1</v>
      </c>
      <c r="C20" s="3"/>
      <c r="D20" s="3"/>
      <c r="E20" s="3"/>
      <c r="F20" s="3"/>
      <c r="G20" s="3">
        <v>1</v>
      </c>
      <c r="H20" s="22">
        <v>226700</v>
      </c>
      <c r="I20" s="22">
        <f t="shared" si="0"/>
        <v>18589.399999999998</v>
      </c>
      <c r="J20" s="22">
        <f t="shared" si="1"/>
        <v>245289.4</v>
      </c>
      <c r="K20" s="22">
        <v>218000</v>
      </c>
      <c r="L20" s="3" t="s">
        <v>71</v>
      </c>
    </row>
    <row r="21" spans="1:12">
      <c r="A21" s="4">
        <f t="shared" si="2"/>
        <v>178</v>
      </c>
      <c r="B21" s="3">
        <v>1</v>
      </c>
      <c r="C21" s="3"/>
      <c r="D21" s="3"/>
      <c r="E21" s="3"/>
      <c r="F21" s="3"/>
      <c r="G21" s="3">
        <v>1</v>
      </c>
      <c r="H21" s="22">
        <v>224500</v>
      </c>
      <c r="I21" s="22">
        <f t="shared" si="0"/>
        <v>18408.999999999996</v>
      </c>
      <c r="J21" s="22">
        <f t="shared" si="1"/>
        <v>242909</v>
      </c>
      <c r="K21" s="22">
        <v>224500</v>
      </c>
      <c r="L21" s="3" t="s">
        <v>70</v>
      </c>
    </row>
    <row r="22" spans="1:12">
      <c r="A22" s="4">
        <f t="shared" si="2"/>
        <v>179</v>
      </c>
      <c r="B22" s="3">
        <v>1</v>
      </c>
      <c r="C22" s="3"/>
      <c r="D22" s="3"/>
      <c r="E22" s="3"/>
      <c r="F22" s="3">
        <v>1</v>
      </c>
      <c r="G22" s="3"/>
      <c r="H22" s="22">
        <v>222400</v>
      </c>
      <c r="I22" s="22">
        <f t="shared" si="0"/>
        <v>18236.8</v>
      </c>
      <c r="J22" s="22">
        <f t="shared" si="1"/>
        <v>240636.79999999999</v>
      </c>
      <c r="K22" s="22">
        <v>222000</v>
      </c>
      <c r="L22" s="3" t="s">
        <v>228</v>
      </c>
    </row>
    <row r="23" spans="1:12">
      <c r="A23" s="4">
        <f t="shared" si="2"/>
        <v>180</v>
      </c>
      <c r="B23" s="3">
        <v>1</v>
      </c>
      <c r="C23" s="3"/>
      <c r="D23" s="3"/>
      <c r="E23" s="3"/>
      <c r="F23" s="3">
        <v>1</v>
      </c>
      <c r="G23" s="3"/>
      <c r="H23" s="22">
        <v>220300</v>
      </c>
      <c r="I23" s="22">
        <f t="shared" si="0"/>
        <v>18064.599999999999</v>
      </c>
      <c r="J23" s="22">
        <f t="shared" si="1"/>
        <v>238364.6</v>
      </c>
      <c r="K23" s="22">
        <v>220300</v>
      </c>
      <c r="L23" s="3" t="s">
        <v>53</v>
      </c>
    </row>
    <row r="24" spans="1:12">
      <c r="A24" s="4">
        <f t="shared" si="2"/>
        <v>181</v>
      </c>
      <c r="B24" s="3">
        <v>1</v>
      </c>
      <c r="C24" s="3"/>
      <c r="D24" s="3"/>
      <c r="E24" s="3"/>
      <c r="F24" s="3"/>
      <c r="G24" s="3">
        <v>1</v>
      </c>
      <c r="H24" s="22">
        <v>218100</v>
      </c>
      <c r="I24" s="22">
        <f t="shared" si="0"/>
        <v>17884.199999999997</v>
      </c>
      <c r="J24" s="22">
        <f t="shared" si="1"/>
        <v>235984.2</v>
      </c>
      <c r="K24" s="22">
        <v>25000</v>
      </c>
      <c r="L24" s="3"/>
    </row>
    <row r="25" spans="1:12">
      <c r="A25" s="4">
        <f t="shared" si="2"/>
        <v>182</v>
      </c>
      <c r="B25" s="3"/>
      <c r="C25" s="3">
        <v>1</v>
      </c>
      <c r="D25" s="3"/>
      <c r="E25" s="3">
        <v>1</v>
      </c>
      <c r="F25" s="3"/>
      <c r="G25" s="3"/>
      <c r="H25" s="22">
        <v>216000</v>
      </c>
      <c r="I25" s="22">
        <f t="shared" si="0"/>
        <v>17711.999999999996</v>
      </c>
      <c r="J25" s="22">
        <f t="shared" si="1"/>
        <v>233712</v>
      </c>
      <c r="K25" s="22">
        <v>322500</v>
      </c>
      <c r="L25" s="3" t="s">
        <v>207</v>
      </c>
    </row>
    <row r="26" spans="1:12">
      <c r="A26" s="4">
        <f t="shared" si="2"/>
        <v>183</v>
      </c>
      <c r="B26" s="3"/>
      <c r="C26" s="3"/>
      <c r="D26" s="3">
        <v>1</v>
      </c>
      <c r="E26" s="3"/>
      <c r="F26" s="3">
        <v>1</v>
      </c>
      <c r="G26" s="3"/>
      <c r="H26" s="22">
        <v>214000</v>
      </c>
      <c r="I26" s="22">
        <f t="shared" si="0"/>
        <v>17547.999999999996</v>
      </c>
      <c r="J26" s="22">
        <f t="shared" si="1"/>
        <v>231548</v>
      </c>
      <c r="K26" s="22">
        <v>200000</v>
      </c>
      <c r="L26" s="3" t="s">
        <v>35</v>
      </c>
    </row>
    <row r="27" spans="1:12">
      <c r="A27" s="4">
        <f t="shared" si="2"/>
        <v>184</v>
      </c>
      <c r="B27" s="3">
        <v>1</v>
      </c>
      <c r="C27" s="3"/>
      <c r="D27" s="3"/>
      <c r="E27" s="3"/>
      <c r="F27" s="3">
        <v>1</v>
      </c>
      <c r="G27" s="3"/>
      <c r="H27" s="22">
        <v>211900</v>
      </c>
      <c r="I27" s="22">
        <f t="shared" si="0"/>
        <v>17375.8</v>
      </c>
      <c r="J27" s="22">
        <f t="shared" si="1"/>
        <v>229275.8</v>
      </c>
      <c r="K27" s="22">
        <v>211900</v>
      </c>
      <c r="L27" s="3" t="s">
        <v>229</v>
      </c>
    </row>
    <row r="28" spans="1:12">
      <c r="A28" s="4">
        <f t="shared" si="2"/>
        <v>185</v>
      </c>
      <c r="B28" s="3">
        <v>1</v>
      </c>
      <c r="C28" s="3"/>
      <c r="D28" s="3"/>
      <c r="E28" s="3"/>
      <c r="F28" s="3">
        <v>1</v>
      </c>
      <c r="G28" s="3"/>
      <c r="H28" s="22">
        <v>209900</v>
      </c>
      <c r="I28" s="22">
        <f t="shared" si="0"/>
        <v>17211.8</v>
      </c>
      <c r="J28" s="22">
        <f t="shared" si="1"/>
        <v>227111.8</v>
      </c>
      <c r="K28" s="22">
        <v>285000</v>
      </c>
      <c r="L28" s="3" t="s">
        <v>34</v>
      </c>
    </row>
    <row r="29" spans="1:12">
      <c r="A29" s="4">
        <f t="shared" si="2"/>
        <v>186</v>
      </c>
      <c r="B29" s="3"/>
      <c r="C29" s="3">
        <v>1</v>
      </c>
      <c r="D29" s="3"/>
      <c r="E29" s="3"/>
      <c r="F29" s="3">
        <v>1</v>
      </c>
      <c r="G29" s="3"/>
      <c r="H29" s="22">
        <v>207900</v>
      </c>
      <c r="I29" s="22">
        <f t="shared" si="0"/>
        <v>17047.8</v>
      </c>
      <c r="J29" s="22">
        <f t="shared" si="1"/>
        <v>224947.8</v>
      </c>
      <c r="K29" s="22">
        <v>207900</v>
      </c>
      <c r="L29" s="3" t="s">
        <v>229</v>
      </c>
    </row>
    <row r="30" spans="1:12">
      <c r="A30" s="4">
        <f t="shared" si="2"/>
        <v>187</v>
      </c>
      <c r="B30" s="3"/>
      <c r="C30" s="3">
        <v>1</v>
      </c>
      <c r="D30" s="3"/>
      <c r="E30" s="3"/>
      <c r="F30" s="3">
        <v>1</v>
      </c>
      <c r="G30" s="3"/>
      <c r="H30" s="22">
        <v>205900</v>
      </c>
      <c r="I30" s="22">
        <f t="shared" si="0"/>
        <v>16883.8</v>
      </c>
      <c r="J30" s="22">
        <f t="shared" si="1"/>
        <v>222783.8</v>
      </c>
      <c r="K30" s="22">
        <v>205900</v>
      </c>
      <c r="L30" s="3" t="s">
        <v>53</v>
      </c>
    </row>
    <row r="31" spans="1:12">
      <c r="A31" s="4">
        <f t="shared" si="2"/>
        <v>188</v>
      </c>
      <c r="B31" s="7"/>
      <c r="C31" s="7">
        <v>1</v>
      </c>
      <c r="D31" s="7"/>
      <c r="E31" s="7">
        <v>1</v>
      </c>
      <c r="F31" s="7"/>
      <c r="G31" s="7"/>
      <c r="H31" s="28">
        <v>203900</v>
      </c>
      <c r="I31" s="22">
        <f t="shared" si="0"/>
        <v>16719.8</v>
      </c>
      <c r="J31" s="22">
        <f t="shared" si="1"/>
        <v>220619.8</v>
      </c>
      <c r="K31" s="28">
        <v>203900</v>
      </c>
      <c r="L31" s="7" t="s">
        <v>66</v>
      </c>
    </row>
    <row r="32" spans="1:12">
      <c r="A32" s="6"/>
      <c r="B32" s="1">
        <f>SUM(B2:B31)</f>
        <v>16</v>
      </c>
      <c r="C32" s="1">
        <f t="shared" ref="C32:G32" si="3">SUM(C2:C31)</f>
        <v>11</v>
      </c>
      <c r="D32" s="1">
        <f t="shared" si="3"/>
        <v>3</v>
      </c>
      <c r="E32" s="1">
        <f t="shared" si="3"/>
        <v>7</v>
      </c>
      <c r="F32" s="1">
        <f t="shared" si="3"/>
        <v>16</v>
      </c>
      <c r="G32" s="1">
        <f t="shared" si="3"/>
        <v>7</v>
      </c>
      <c r="H32" s="29">
        <f>AVERAGE(H2:H31)</f>
        <v>235316.66666666666</v>
      </c>
      <c r="I32" s="29"/>
      <c r="J32" s="29"/>
      <c r="K32" s="29">
        <f>AVERAGE(K2:K31)</f>
        <v>220379.31034482759</v>
      </c>
      <c r="L32" s="1"/>
    </row>
    <row r="33" spans="1:12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H34" s="3" t="s">
        <v>219</v>
      </c>
      <c r="I34" s="3"/>
      <c r="J34" s="3"/>
      <c r="K34" s="9">
        <v>3</v>
      </c>
    </row>
    <row r="35" spans="1:12">
      <c r="H35" s="3" t="s">
        <v>59</v>
      </c>
      <c r="I35" s="3"/>
      <c r="J35" s="3"/>
      <c r="K35" s="9">
        <v>3</v>
      </c>
    </row>
    <row r="36" spans="1:12">
      <c r="H36" s="3" t="s">
        <v>134</v>
      </c>
      <c r="I36" s="3"/>
      <c r="J36" s="3"/>
      <c r="K36" s="9">
        <v>1</v>
      </c>
    </row>
    <row r="37" spans="1:12">
      <c r="H37" s="3" t="s">
        <v>246</v>
      </c>
      <c r="I37" s="3"/>
      <c r="J37" s="3"/>
      <c r="K37" s="9">
        <v>8</v>
      </c>
    </row>
    <row r="38" spans="1:12">
      <c r="H38" s="3" t="s">
        <v>230</v>
      </c>
      <c r="I38" s="3"/>
      <c r="J38" s="3"/>
      <c r="K38" s="9">
        <v>6</v>
      </c>
    </row>
    <row r="39" spans="1:12">
      <c r="H39" s="3" t="s">
        <v>162</v>
      </c>
      <c r="I39" s="3"/>
      <c r="J39" s="3"/>
      <c r="K39" s="9">
        <v>2</v>
      </c>
    </row>
    <row r="40" spans="1:12">
      <c r="H40" s="3" t="s">
        <v>231</v>
      </c>
      <c r="I40" s="3"/>
      <c r="J40" s="3"/>
      <c r="K40" s="9">
        <v>5</v>
      </c>
    </row>
    <row r="41" spans="1:12">
      <c r="H41" s="3" t="s">
        <v>232</v>
      </c>
      <c r="I41" s="3"/>
      <c r="J41" s="3"/>
      <c r="K41" s="9">
        <v>2</v>
      </c>
    </row>
    <row r="42" spans="1:12">
      <c r="H42" s="3" t="s">
        <v>233</v>
      </c>
      <c r="I42" s="3"/>
      <c r="J42" s="3"/>
      <c r="K42" s="9">
        <v>0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&amp;L5th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8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3" bestFit="1" customWidth="1"/>
    <col min="3" max="4" width="3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7.7109375" bestFit="1" customWidth="1"/>
    <col min="10" max="10" width="15.5703125" bestFit="1" customWidth="1"/>
    <col min="11" max="11" width="11" bestFit="1" customWidth="1"/>
    <col min="12" max="12" width="24.140625" bestFit="1" customWidth="1"/>
  </cols>
  <sheetData>
    <row r="1" spans="1:12">
      <c r="A1" s="4" t="s">
        <v>151</v>
      </c>
      <c r="B1" s="4" t="s">
        <v>164</v>
      </c>
      <c r="C1" s="4" t="s">
        <v>166</v>
      </c>
      <c r="D1" s="4" t="s">
        <v>168</v>
      </c>
      <c r="E1" s="4" t="s">
        <v>170</v>
      </c>
      <c r="F1" s="4" t="s">
        <v>172</v>
      </c>
      <c r="G1" s="4" t="s">
        <v>141</v>
      </c>
      <c r="H1" s="4" t="s">
        <v>13</v>
      </c>
      <c r="I1" s="33" t="s">
        <v>189</v>
      </c>
      <c r="J1" s="33" t="s">
        <v>187</v>
      </c>
      <c r="K1" s="4" t="s">
        <v>155</v>
      </c>
      <c r="L1" s="4" t="s">
        <v>199</v>
      </c>
    </row>
    <row r="2" spans="1:12">
      <c r="A2" s="4">
        <v>189</v>
      </c>
      <c r="B2" s="3"/>
      <c r="C2" s="3">
        <v>1</v>
      </c>
      <c r="D2" s="3"/>
      <c r="E2" s="3">
        <v>1</v>
      </c>
      <c r="F2" s="3"/>
      <c r="G2" s="3"/>
      <c r="H2" s="22">
        <v>201900</v>
      </c>
      <c r="I2" s="22">
        <f>H2*8.2%</f>
        <v>16555.8</v>
      </c>
      <c r="J2" s="22">
        <f>H2+I2</f>
        <v>218455.8</v>
      </c>
      <c r="K2" s="22">
        <v>300000</v>
      </c>
      <c r="L2" s="3"/>
    </row>
    <row r="3" spans="1:12">
      <c r="A3" s="4">
        <f>SUM(A2+1)</f>
        <v>190</v>
      </c>
      <c r="B3" s="3">
        <v>1</v>
      </c>
      <c r="C3" s="3"/>
      <c r="D3" s="3"/>
      <c r="E3" s="3">
        <v>1</v>
      </c>
      <c r="F3" s="3"/>
      <c r="G3" s="3"/>
      <c r="H3" s="22">
        <v>200000</v>
      </c>
      <c r="I3" s="22">
        <f t="shared" ref="I3:I31" si="0">H3*8.2%</f>
        <v>16399.999999999996</v>
      </c>
      <c r="J3" s="22">
        <f t="shared" ref="J3:J31" si="1">H3+I3</f>
        <v>216400</v>
      </c>
      <c r="K3" s="22">
        <v>80000</v>
      </c>
      <c r="L3" s="3" t="s">
        <v>208</v>
      </c>
    </row>
    <row r="4" spans="1:12">
      <c r="A4" s="4">
        <f t="shared" ref="A4:A31" si="2">SUM(A3+1)</f>
        <v>191</v>
      </c>
      <c r="B4" s="3"/>
      <c r="C4" s="3">
        <v>1</v>
      </c>
      <c r="D4" s="3"/>
      <c r="E4" s="3">
        <v>1</v>
      </c>
      <c r="F4" s="3"/>
      <c r="G4" s="3"/>
      <c r="H4" s="22">
        <v>199810</v>
      </c>
      <c r="I4" s="22">
        <f t="shared" si="0"/>
        <v>16384.419999999998</v>
      </c>
      <c r="J4" s="22">
        <f t="shared" si="1"/>
        <v>216194.41999999998</v>
      </c>
      <c r="K4" s="22">
        <v>550000</v>
      </c>
      <c r="L4" s="3" t="s">
        <v>209</v>
      </c>
    </row>
    <row r="5" spans="1:12">
      <c r="A5" s="4">
        <f t="shared" si="2"/>
        <v>192</v>
      </c>
      <c r="B5" s="3">
        <v>1</v>
      </c>
      <c r="C5" s="3"/>
      <c r="D5" s="3"/>
      <c r="E5" s="3"/>
      <c r="F5" s="3">
        <v>1</v>
      </c>
      <c r="G5" s="3"/>
      <c r="H5" s="22">
        <v>196200</v>
      </c>
      <c r="I5" s="22">
        <f t="shared" si="0"/>
        <v>16088.399999999998</v>
      </c>
      <c r="J5" s="22">
        <f t="shared" si="1"/>
        <v>212288.4</v>
      </c>
      <c r="K5" s="22">
        <v>196200</v>
      </c>
      <c r="L5" s="3" t="s">
        <v>210</v>
      </c>
    </row>
    <row r="6" spans="1:12">
      <c r="A6" s="4">
        <f t="shared" si="2"/>
        <v>193</v>
      </c>
      <c r="B6" s="3">
        <v>1</v>
      </c>
      <c r="C6" s="3"/>
      <c r="D6" s="3"/>
      <c r="E6" s="3">
        <v>1</v>
      </c>
      <c r="F6" s="3"/>
      <c r="G6" s="3"/>
      <c r="H6" s="22">
        <v>194300</v>
      </c>
      <c r="I6" s="22">
        <f t="shared" si="0"/>
        <v>15932.599999999999</v>
      </c>
      <c r="J6" s="22">
        <f t="shared" si="1"/>
        <v>210232.6</v>
      </c>
      <c r="K6" s="22"/>
      <c r="L6" s="3"/>
    </row>
    <row r="7" spans="1:12">
      <c r="A7" s="4">
        <f t="shared" si="2"/>
        <v>194</v>
      </c>
      <c r="B7" s="3">
        <v>1</v>
      </c>
      <c r="C7" s="3"/>
      <c r="D7" s="3"/>
      <c r="E7" s="3"/>
      <c r="F7" s="3">
        <v>1</v>
      </c>
      <c r="G7" s="3"/>
      <c r="H7" s="22">
        <v>192500</v>
      </c>
      <c r="I7" s="22">
        <f t="shared" si="0"/>
        <v>15784.999999999998</v>
      </c>
      <c r="J7" s="22">
        <f t="shared" si="1"/>
        <v>208285</v>
      </c>
      <c r="K7" s="22"/>
      <c r="L7" s="3"/>
    </row>
    <row r="8" spans="1:12">
      <c r="A8" s="4">
        <f t="shared" si="2"/>
        <v>195</v>
      </c>
      <c r="B8" s="3"/>
      <c r="C8" s="3">
        <v>1</v>
      </c>
      <c r="D8" s="3"/>
      <c r="E8" s="3">
        <v>1</v>
      </c>
      <c r="F8" s="3"/>
      <c r="G8" s="3"/>
      <c r="H8" s="22">
        <v>190600</v>
      </c>
      <c r="I8" s="22">
        <f t="shared" si="0"/>
        <v>15629.199999999999</v>
      </c>
      <c r="J8" s="22">
        <f t="shared" si="1"/>
        <v>206229.2</v>
      </c>
      <c r="K8" s="22">
        <v>100000</v>
      </c>
      <c r="L8" s="3" t="s">
        <v>211</v>
      </c>
    </row>
    <row r="9" spans="1:12">
      <c r="A9" s="4">
        <f t="shared" si="2"/>
        <v>196</v>
      </c>
      <c r="B9" s="3"/>
      <c r="C9" s="3">
        <v>1</v>
      </c>
      <c r="D9" s="3"/>
      <c r="E9" s="3"/>
      <c r="F9" s="3">
        <v>1</v>
      </c>
      <c r="G9" s="3"/>
      <c r="H9" s="22">
        <v>188800</v>
      </c>
      <c r="I9" s="22">
        <f t="shared" si="0"/>
        <v>15481.599999999999</v>
      </c>
      <c r="J9" s="22">
        <f t="shared" si="1"/>
        <v>204281.60000000001</v>
      </c>
      <c r="K9" s="22">
        <v>100000</v>
      </c>
      <c r="L9" s="3" t="s">
        <v>212</v>
      </c>
    </row>
    <row r="10" spans="1:12">
      <c r="A10" s="4">
        <f t="shared" si="2"/>
        <v>197</v>
      </c>
      <c r="B10" s="3"/>
      <c r="C10" s="3">
        <v>1</v>
      </c>
      <c r="D10" s="3"/>
      <c r="E10" s="3"/>
      <c r="F10" s="3">
        <v>1</v>
      </c>
      <c r="G10" s="3"/>
      <c r="H10" s="22">
        <v>187000</v>
      </c>
      <c r="I10" s="22">
        <f t="shared" si="0"/>
        <v>15333.999999999998</v>
      </c>
      <c r="J10" s="22">
        <f t="shared" si="1"/>
        <v>202334</v>
      </c>
      <c r="K10" s="22">
        <v>187000</v>
      </c>
      <c r="L10" s="3"/>
    </row>
    <row r="11" spans="1:12">
      <c r="A11" s="4">
        <f t="shared" si="2"/>
        <v>198</v>
      </c>
      <c r="B11" s="3">
        <v>1</v>
      </c>
      <c r="C11" s="3"/>
      <c r="D11" s="3"/>
      <c r="E11" s="3"/>
      <c r="F11" s="3">
        <v>1</v>
      </c>
      <c r="G11" s="3"/>
      <c r="H11" s="22">
        <v>185200</v>
      </c>
      <c r="I11" s="22">
        <f t="shared" si="0"/>
        <v>15186.399999999998</v>
      </c>
      <c r="J11" s="22">
        <f t="shared" si="1"/>
        <v>200386.4</v>
      </c>
      <c r="K11" s="22">
        <v>185200</v>
      </c>
      <c r="L11" s="3" t="s">
        <v>213</v>
      </c>
    </row>
    <row r="12" spans="1:12">
      <c r="A12" s="4">
        <f t="shared" si="2"/>
        <v>199</v>
      </c>
      <c r="B12" s="3">
        <v>1</v>
      </c>
      <c r="C12" s="3"/>
      <c r="D12" s="3"/>
      <c r="E12" s="3"/>
      <c r="F12" s="3">
        <v>1</v>
      </c>
      <c r="G12" s="3"/>
      <c r="H12" s="22">
        <v>183500</v>
      </c>
      <c r="I12" s="22">
        <f t="shared" si="0"/>
        <v>15046.999999999998</v>
      </c>
      <c r="J12" s="22">
        <f t="shared" si="1"/>
        <v>198547</v>
      </c>
      <c r="K12" s="22">
        <v>183500</v>
      </c>
      <c r="L12" s="3"/>
    </row>
    <row r="13" spans="1:12">
      <c r="A13" s="4">
        <f t="shared" si="2"/>
        <v>200</v>
      </c>
      <c r="B13" s="3"/>
      <c r="C13" s="3">
        <v>1</v>
      </c>
      <c r="D13" s="3"/>
      <c r="E13" s="3"/>
      <c r="F13" s="3">
        <v>1</v>
      </c>
      <c r="G13" s="3"/>
      <c r="H13" s="22">
        <v>181700</v>
      </c>
      <c r="I13" s="22">
        <f t="shared" si="0"/>
        <v>14899.399999999998</v>
      </c>
      <c r="J13" s="22">
        <f t="shared" si="1"/>
        <v>196599.4</v>
      </c>
      <c r="K13" s="22">
        <v>150000</v>
      </c>
      <c r="L13" s="3" t="s">
        <v>78</v>
      </c>
    </row>
    <row r="14" spans="1:12">
      <c r="A14" s="4">
        <f t="shared" si="2"/>
        <v>201</v>
      </c>
      <c r="B14" s="3">
        <v>1</v>
      </c>
      <c r="C14" s="3"/>
      <c r="D14" s="3"/>
      <c r="E14" s="3"/>
      <c r="F14" s="3">
        <v>1</v>
      </c>
      <c r="G14" s="3"/>
      <c r="H14" s="22">
        <v>180000</v>
      </c>
      <c r="I14" s="22">
        <f t="shared" si="0"/>
        <v>14759.999999999998</v>
      </c>
      <c r="J14" s="22">
        <f t="shared" si="1"/>
        <v>194760</v>
      </c>
      <c r="K14" s="22">
        <v>250000</v>
      </c>
      <c r="L14" s="3" t="s">
        <v>79</v>
      </c>
    </row>
    <row r="15" spans="1:12">
      <c r="A15" s="4">
        <f t="shared" si="2"/>
        <v>202</v>
      </c>
      <c r="B15" s="3"/>
      <c r="C15" s="3"/>
      <c r="D15" s="3">
        <v>1</v>
      </c>
      <c r="E15" s="3"/>
      <c r="F15" s="3"/>
      <c r="G15" s="3">
        <v>1</v>
      </c>
      <c r="H15" s="22">
        <v>178300</v>
      </c>
      <c r="I15" s="22">
        <f t="shared" si="0"/>
        <v>14620.599999999999</v>
      </c>
      <c r="J15" s="22">
        <f t="shared" si="1"/>
        <v>192920.6</v>
      </c>
      <c r="K15" s="22">
        <v>178300</v>
      </c>
      <c r="L15" s="3" t="s">
        <v>79</v>
      </c>
    </row>
    <row r="16" spans="1:12">
      <c r="A16" s="4">
        <f t="shared" si="2"/>
        <v>203</v>
      </c>
      <c r="B16" s="3"/>
      <c r="C16" s="3">
        <v>1</v>
      </c>
      <c r="D16" s="3"/>
      <c r="E16" s="3"/>
      <c r="F16" s="3">
        <v>1</v>
      </c>
      <c r="G16" s="3"/>
      <c r="H16" s="22">
        <v>176600</v>
      </c>
      <c r="I16" s="22">
        <f t="shared" si="0"/>
        <v>14481.199999999999</v>
      </c>
      <c r="J16" s="22">
        <f t="shared" si="1"/>
        <v>191081.2</v>
      </c>
      <c r="K16" s="22">
        <v>10000</v>
      </c>
      <c r="L16" s="3"/>
    </row>
    <row r="17" spans="1:12">
      <c r="A17" s="4">
        <f t="shared" si="2"/>
        <v>204</v>
      </c>
      <c r="B17" s="3"/>
      <c r="C17" s="3">
        <v>1</v>
      </c>
      <c r="D17" s="3"/>
      <c r="E17" s="3">
        <v>1</v>
      </c>
      <c r="F17" s="3"/>
      <c r="G17" s="3"/>
      <c r="H17" s="22">
        <v>174900</v>
      </c>
      <c r="I17" s="22">
        <f t="shared" si="0"/>
        <v>14341.799999999997</v>
      </c>
      <c r="J17" s="22">
        <f t="shared" si="1"/>
        <v>189241.8</v>
      </c>
      <c r="K17" s="22">
        <v>100000</v>
      </c>
      <c r="L17" s="3"/>
    </row>
    <row r="18" spans="1:12">
      <c r="A18" s="4">
        <f t="shared" si="2"/>
        <v>205</v>
      </c>
      <c r="B18" s="3"/>
      <c r="C18" s="3">
        <v>1</v>
      </c>
      <c r="D18" s="3"/>
      <c r="E18" s="3"/>
      <c r="F18" s="3"/>
      <c r="G18" s="3">
        <v>1</v>
      </c>
      <c r="H18" s="22">
        <v>173200</v>
      </c>
      <c r="I18" s="22">
        <f t="shared" si="0"/>
        <v>14202.399999999998</v>
      </c>
      <c r="J18" s="22">
        <f t="shared" si="1"/>
        <v>187402.4</v>
      </c>
      <c r="K18" s="22">
        <v>5000</v>
      </c>
      <c r="L18" s="3" t="s">
        <v>80</v>
      </c>
    </row>
    <row r="19" spans="1:12">
      <c r="A19" s="4">
        <f t="shared" si="2"/>
        <v>206</v>
      </c>
      <c r="B19" s="3"/>
      <c r="C19" s="3">
        <v>1</v>
      </c>
      <c r="D19" s="3"/>
      <c r="E19" s="3">
        <v>1</v>
      </c>
      <c r="F19" s="3"/>
      <c r="G19" s="3"/>
      <c r="H19" s="22">
        <v>171600</v>
      </c>
      <c r="I19" s="22">
        <f t="shared" si="0"/>
        <v>14071.199999999999</v>
      </c>
      <c r="J19" s="22">
        <f t="shared" si="1"/>
        <v>185671.2</v>
      </c>
      <c r="K19" s="22">
        <v>171600</v>
      </c>
      <c r="L19" s="3" t="s">
        <v>81</v>
      </c>
    </row>
    <row r="20" spans="1:12">
      <c r="A20" s="4">
        <f t="shared" si="2"/>
        <v>207</v>
      </c>
      <c r="B20" s="3"/>
      <c r="C20" s="3">
        <v>1</v>
      </c>
      <c r="D20" s="3"/>
      <c r="E20" s="3"/>
      <c r="F20" s="3">
        <v>1</v>
      </c>
      <c r="G20" s="3"/>
      <c r="H20" s="22">
        <v>169900</v>
      </c>
      <c r="I20" s="22">
        <f t="shared" si="0"/>
        <v>13931.799999999997</v>
      </c>
      <c r="J20" s="22">
        <f t="shared" si="1"/>
        <v>183831.8</v>
      </c>
      <c r="K20" s="22">
        <v>169000</v>
      </c>
      <c r="L20" s="3" t="s">
        <v>82</v>
      </c>
    </row>
    <row r="21" spans="1:12">
      <c r="A21" s="4">
        <f t="shared" si="2"/>
        <v>208</v>
      </c>
      <c r="B21" s="3">
        <v>1</v>
      </c>
      <c r="C21" s="3"/>
      <c r="D21" s="3"/>
      <c r="E21" s="3"/>
      <c r="F21" s="3">
        <v>1</v>
      </c>
      <c r="G21" s="3"/>
      <c r="H21" s="22">
        <v>168300</v>
      </c>
      <c r="I21" s="22">
        <f t="shared" si="0"/>
        <v>13800.599999999999</v>
      </c>
      <c r="J21" s="22">
        <f t="shared" si="1"/>
        <v>182100.6</v>
      </c>
      <c r="K21" s="22">
        <v>180000</v>
      </c>
      <c r="L21" s="3" t="s">
        <v>83</v>
      </c>
    </row>
    <row r="22" spans="1:12">
      <c r="A22" s="4">
        <f t="shared" si="2"/>
        <v>209</v>
      </c>
      <c r="B22" s="3"/>
      <c r="C22" s="3"/>
      <c r="D22" s="3">
        <v>1</v>
      </c>
      <c r="E22" s="3"/>
      <c r="F22" s="3">
        <v>1</v>
      </c>
      <c r="G22" s="3"/>
      <c r="H22" s="22">
        <v>166700</v>
      </c>
      <c r="I22" s="22">
        <f t="shared" si="0"/>
        <v>13669.399999999998</v>
      </c>
      <c r="J22" s="22">
        <f t="shared" si="1"/>
        <v>180369.4</v>
      </c>
      <c r="K22" s="22">
        <v>166700</v>
      </c>
      <c r="L22" s="3" t="s">
        <v>209</v>
      </c>
    </row>
    <row r="23" spans="1:12">
      <c r="A23" s="4">
        <f t="shared" si="2"/>
        <v>210</v>
      </c>
      <c r="B23" s="3">
        <v>1</v>
      </c>
      <c r="C23" s="3"/>
      <c r="D23" s="3"/>
      <c r="E23" s="3"/>
      <c r="F23" s="3">
        <v>1</v>
      </c>
      <c r="G23" s="3"/>
      <c r="H23" s="22">
        <v>165100</v>
      </c>
      <c r="I23" s="22">
        <f t="shared" si="0"/>
        <v>13538.199999999999</v>
      </c>
      <c r="J23" s="22">
        <f t="shared" si="1"/>
        <v>178638.2</v>
      </c>
      <c r="K23" s="22">
        <v>165100</v>
      </c>
      <c r="L23" s="3" t="s">
        <v>84</v>
      </c>
    </row>
    <row r="24" spans="1:12">
      <c r="A24" s="4">
        <f t="shared" si="2"/>
        <v>211</v>
      </c>
      <c r="B24" s="3">
        <v>1</v>
      </c>
      <c r="C24" s="3"/>
      <c r="D24" s="3"/>
      <c r="E24" s="3"/>
      <c r="F24" s="3"/>
      <c r="G24" s="3">
        <v>1</v>
      </c>
      <c r="H24" s="22">
        <v>163600</v>
      </c>
      <c r="I24" s="22">
        <f t="shared" si="0"/>
        <v>13415.199999999999</v>
      </c>
      <c r="J24" s="22">
        <f t="shared" si="1"/>
        <v>177015.2</v>
      </c>
      <c r="K24" s="22">
        <v>125000</v>
      </c>
      <c r="L24" s="3" t="s">
        <v>85</v>
      </c>
    </row>
    <row r="25" spans="1:12">
      <c r="A25" s="4">
        <f t="shared" si="2"/>
        <v>212</v>
      </c>
      <c r="B25" s="3">
        <v>1</v>
      </c>
      <c r="C25" s="3"/>
      <c r="D25" s="3"/>
      <c r="E25" s="3">
        <v>1</v>
      </c>
      <c r="F25" s="3"/>
      <c r="G25" s="3"/>
      <c r="H25" s="22">
        <v>162000</v>
      </c>
      <c r="I25" s="22">
        <f t="shared" si="0"/>
        <v>13283.999999999998</v>
      </c>
      <c r="J25" s="22">
        <f t="shared" si="1"/>
        <v>175284</v>
      </c>
      <c r="K25" s="22">
        <v>187500</v>
      </c>
      <c r="L25" s="3" t="s">
        <v>86</v>
      </c>
    </row>
    <row r="26" spans="1:12">
      <c r="A26" s="4">
        <f t="shared" si="2"/>
        <v>213</v>
      </c>
      <c r="B26" s="3"/>
      <c r="C26" s="3">
        <v>1</v>
      </c>
      <c r="D26" s="3"/>
      <c r="E26" s="3"/>
      <c r="F26" s="3">
        <v>1</v>
      </c>
      <c r="G26" s="3"/>
      <c r="H26" s="22">
        <v>160400</v>
      </c>
      <c r="I26" s="22">
        <f t="shared" si="0"/>
        <v>13152.799999999997</v>
      </c>
      <c r="J26" s="22">
        <f t="shared" si="1"/>
        <v>173552.8</v>
      </c>
      <c r="K26" s="22">
        <v>161000</v>
      </c>
      <c r="L26" s="3" t="s">
        <v>209</v>
      </c>
    </row>
    <row r="27" spans="1:12">
      <c r="A27" s="4">
        <f t="shared" si="2"/>
        <v>214</v>
      </c>
      <c r="B27" s="3">
        <v>1</v>
      </c>
      <c r="C27" s="3"/>
      <c r="D27" s="3"/>
      <c r="E27" s="3"/>
      <c r="F27" s="3">
        <v>1</v>
      </c>
      <c r="G27" s="3"/>
      <c r="H27" s="22">
        <v>158900</v>
      </c>
      <c r="I27" s="22">
        <f t="shared" si="0"/>
        <v>13029.799999999997</v>
      </c>
      <c r="J27" s="22">
        <f t="shared" si="1"/>
        <v>171929.8</v>
      </c>
      <c r="K27" s="22">
        <v>135000</v>
      </c>
      <c r="L27" s="3"/>
    </row>
    <row r="28" spans="1:12">
      <c r="A28" s="4">
        <f t="shared" si="2"/>
        <v>215</v>
      </c>
      <c r="B28" s="3"/>
      <c r="C28" s="3">
        <v>1</v>
      </c>
      <c r="D28" s="3"/>
      <c r="E28" s="3">
        <v>1</v>
      </c>
      <c r="F28" s="3"/>
      <c r="G28" s="3"/>
      <c r="H28" s="22">
        <v>157400</v>
      </c>
      <c r="I28" s="22">
        <f t="shared" si="0"/>
        <v>12906.799999999997</v>
      </c>
      <c r="J28" s="22">
        <f t="shared" si="1"/>
        <v>170306.8</v>
      </c>
      <c r="K28" s="22">
        <v>157400</v>
      </c>
      <c r="L28" s="3" t="s">
        <v>87</v>
      </c>
    </row>
    <row r="29" spans="1:12">
      <c r="A29" s="4">
        <f t="shared" si="2"/>
        <v>216</v>
      </c>
      <c r="B29" s="3"/>
      <c r="C29" s="3">
        <v>1</v>
      </c>
      <c r="D29" s="3"/>
      <c r="E29" s="3"/>
      <c r="F29" s="3"/>
      <c r="G29" s="3">
        <v>1</v>
      </c>
      <c r="H29" s="22">
        <v>155900</v>
      </c>
      <c r="I29" s="22">
        <f t="shared" si="0"/>
        <v>12783.8</v>
      </c>
      <c r="J29" s="22">
        <f t="shared" si="1"/>
        <v>168683.8</v>
      </c>
      <c r="K29" s="22">
        <v>50000</v>
      </c>
      <c r="L29" s="3" t="s">
        <v>87</v>
      </c>
    </row>
    <row r="30" spans="1:12">
      <c r="A30" s="4">
        <f t="shared" si="2"/>
        <v>217</v>
      </c>
      <c r="B30" s="3">
        <v>1</v>
      </c>
      <c r="C30" s="3"/>
      <c r="D30" s="3"/>
      <c r="E30" s="3"/>
      <c r="F30" s="3">
        <v>1</v>
      </c>
      <c r="G30" s="3"/>
      <c r="H30" s="22">
        <v>154400</v>
      </c>
      <c r="I30" s="22">
        <f t="shared" si="0"/>
        <v>12660.8</v>
      </c>
      <c r="J30" s="22">
        <f t="shared" si="1"/>
        <v>167060.79999999999</v>
      </c>
      <c r="K30" s="22">
        <v>140000</v>
      </c>
      <c r="L30" s="3" t="s">
        <v>88</v>
      </c>
    </row>
    <row r="31" spans="1:12" s="10" customFormat="1">
      <c r="A31" s="4">
        <f t="shared" si="2"/>
        <v>218</v>
      </c>
      <c r="B31" s="3"/>
      <c r="C31" s="3">
        <v>1</v>
      </c>
      <c r="D31" s="3"/>
      <c r="E31" s="3"/>
      <c r="F31" s="3">
        <v>1</v>
      </c>
      <c r="G31" s="3"/>
      <c r="H31" s="22">
        <v>152900</v>
      </c>
      <c r="I31" s="22">
        <f t="shared" si="0"/>
        <v>12537.8</v>
      </c>
      <c r="J31" s="22">
        <f t="shared" si="1"/>
        <v>165437.79999999999</v>
      </c>
      <c r="K31" s="22">
        <v>152900</v>
      </c>
      <c r="L31" s="3" t="s">
        <v>83</v>
      </c>
    </row>
    <row r="32" spans="1:12">
      <c r="B32">
        <f>SUM(B2:B31)</f>
        <v>13</v>
      </c>
      <c r="C32">
        <f t="shared" ref="C32:G32" si="3">SUM(C2:C31)</f>
        <v>15</v>
      </c>
      <c r="D32">
        <f t="shared" si="3"/>
        <v>2</v>
      </c>
      <c r="E32">
        <f t="shared" si="3"/>
        <v>9</v>
      </c>
      <c r="F32">
        <f t="shared" si="3"/>
        <v>17</v>
      </c>
      <c r="G32">
        <f t="shared" si="3"/>
        <v>4</v>
      </c>
      <c r="H32" s="21">
        <f>AVERAGE(H2:H31)</f>
        <v>176387</v>
      </c>
      <c r="I32" s="21"/>
      <c r="J32" s="21"/>
      <c r="K32" s="17">
        <f>AVERAGE(K2:K31)</f>
        <v>162014.28571428571</v>
      </c>
    </row>
    <row r="35" spans="4:6">
      <c r="D35" s="3" t="s">
        <v>37</v>
      </c>
      <c r="E35" s="3" t="s">
        <v>38</v>
      </c>
      <c r="F35" s="3">
        <v>3</v>
      </c>
    </row>
    <row r="36" spans="4:6">
      <c r="D36" s="3" t="s">
        <v>39</v>
      </c>
      <c r="E36" s="3" t="s">
        <v>40</v>
      </c>
      <c r="F36" s="3">
        <v>6</v>
      </c>
    </row>
    <row r="37" spans="4:6">
      <c r="D37" s="3" t="s">
        <v>41</v>
      </c>
      <c r="E37" s="3" t="s">
        <v>42</v>
      </c>
      <c r="F37" s="3">
        <v>10</v>
      </c>
    </row>
    <row r="38" spans="4:6">
      <c r="D38" s="3" t="s">
        <v>43</v>
      </c>
      <c r="E38" s="3" t="s">
        <v>44</v>
      </c>
      <c r="F38" s="3">
        <v>9</v>
      </c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&amp;L6th RD_x000D_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view="pageLayout" workbookViewId="0">
      <selection activeCell="J2" sqref="J2:J31"/>
    </sheetView>
  </sheetViews>
  <sheetFormatPr baseColWidth="10" defaultRowHeight="13"/>
  <cols>
    <col min="1" max="1" width="4.42578125" bestFit="1" customWidth="1"/>
    <col min="2" max="2" width="3" bestFit="1" customWidth="1"/>
    <col min="3" max="3" width="3.140625" bestFit="1" customWidth="1"/>
    <col min="4" max="4" width="2.140625" bestFit="1" customWidth="1"/>
    <col min="5" max="5" width="3.28515625" bestFit="1" customWidth="1"/>
    <col min="6" max="6" width="6" bestFit="1" customWidth="1"/>
    <col min="7" max="7" width="6.28515625" bestFit="1" customWidth="1"/>
    <col min="8" max="8" width="10.85546875" bestFit="1" customWidth="1"/>
    <col min="9" max="9" width="17.7109375" bestFit="1" customWidth="1"/>
    <col min="10" max="10" width="15.5703125" bestFit="1" customWidth="1"/>
    <col min="11" max="11" width="10.42578125" bestFit="1" customWidth="1"/>
    <col min="12" max="12" width="15" bestFit="1" customWidth="1"/>
  </cols>
  <sheetData>
    <row r="1" spans="1:12">
      <c r="A1" s="11" t="s">
        <v>151</v>
      </c>
      <c r="B1" s="11" t="s">
        <v>164</v>
      </c>
      <c r="C1" s="11" t="s">
        <v>166</v>
      </c>
      <c r="D1" s="11" t="s">
        <v>168</v>
      </c>
      <c r="E1" s="11" t="s">
        <v>170</v>
      </c>
      <c r="F1" s="11" t="s">
        <v>172</v>
      </c>
      <c r="G1" s="11" t="s">
        <v>141</v>
      </c>
      <c r="H1" s="11" t="s">
        <v>13</v>
      </c>
      <c r="I1" s="33" t="s">
        <v>189</v>
      </c>
      <c r="J1" s="33" t="s">
        <v>187</v>
      </c>
      <c r="K1" s="11" t="s">
        <v>155</v>
      </c>
      <c r="L1" s="11" t="s">
        <v>199</v>
      </c>
    </row>
    <row r="2" spans="1:12">
      <c r="A2" s="11">
        <v>219</v>
      </c>
      <c r="B2" s="3"/>
      <c r="C2" s="3">
        <v>1</v>
      </c>
      <c r="D2" s="3"/>
      <c r="E2" s="3"/>
      <c r="F2" s="3"/>
      <c r="G2" s="3">
        <v>1</v>
      </c>
      <c r="H2" s="22">
        <v>151400</v>
      </c>
      <c r="I2" s="22">
        <f>H2*8.2%</f>
        <v>12414.8</v>
      </c>
      <c r="J2" s="22">
        <f>H2+I2</f>
        <v>163814.79999999999</v>
      </c>
      <c r="K2" s="22">
        <v>100000</v>
      </c>
      <c r="L2" s="3" t="s">
        <v>89</v>
      </c>
    </row>
    <row r="3" spans="1:12">
      <c r="A3" s="11">
        <f>SUM(A2+1)</f>
        <v>220</v>
      </c>
      <c r="B3" s="3"/>
      <c r="C3" s="3"/>
      <c r="D3" s="3">
        <v>1</v>
      </c>
      <c r="E3" s="3">
        <v>1</v>
      </c>
      <c r="F3" s="3"/>
      <c r="G3" s="3"/>
      <c r="H3" s="22">
        <v>150000</v>
      </c>
      <c r="I3" s="22">
        <f t="shared" ref="I3:I31" si="0">H3*8.2%</f>
        <v>12299.999999999998</v>
      </c>
      <c r="J3" s="22">
        <f t="shared" ref="J3:J31" si="1">H3+I3</f>
        <v>162300</v>
      </c>
      <c r="K3" s="22">
        <v>150000</v>
      </c>
      <c r="L3" s="3" t="s">
        <v>90</v>
      </c>
    </row>
    <row r="4" spans="1:12">
      <c r="A4" s="11">
        <f t="shared" ref="A4:A31" si="2">SUM(A3+1)</f>
        <v>221</v>
      </c>
      <c r="B4" s="3"/>
      <c r="C4" s="3">
        <v>1</v>
      </c>
      <c r="D4" s="3"/>
      <c r="E4" s="3"/>
      <c r="F4" s="3"/>
      <c r="G4" s="3">
        <v>1</v>
      </c>
      <c r="H4" s="22">
        <v>149700</v>
      </c>
      <c r="I4" s="22">
        <f t="shared" si="0"/>
        <v>12275.399999999998</v>
      </c>
      <c r="J4" s="22">
        <f t="shared" si="1"/>
        <v>161975.4</v>
      </c>
      <c r="K4" s="22">
        <v>148700</v>
      </c>
      <c r="L4" s="3" t="s">
        <v>0</v>
      </c>
    </row>
    <row r="5" spans="1:12">
      <c r="A5" s="11">
        <f t="shared" si="2"/>
        <v>222</v>
      </c>
      <c r="B5" s="3">
        <v>1</v>
      </c>
      <c r="C5" s="3"/>
      <c r="D5" s="3"/>
      <c r="E5" s="3"/>
      <c r="F5" s="3"/>
      <c r="G5" s="3">
        <v>1</v>
      </c>
      <c r="H5" s="22">
        <v>149300</v>
      </c>
      <c r="I5" s="22">
        <f t="shared" si="0"/>
        <v>12242.599999999999</v>
      </c>
      <c r="J5" s="22">
        <f t="shared" si="1"/>
        <v>161542.6</v>
      </c>
      <c r="K5" s="22">
        <v>149300</v>
      </c>
      <c r="L5" s="3" t="s">
        <v>20</v>
      </c>
    </row>
    <row r="6" spans="1:12">
      <c r="A6" s="11">
        <f t="shared" si="2"/>
        <v>223</v>
      </c>
      <c r="B6" s="3"/>
      <c r="C6" s="3">
        <v>1</v>
      </c>
      <c r="D6" s="3"/>
      <c r="E6" s="3"/>
      <c r="F6" s="3">
        <v>1</v>
      </c>
      <c r="G6" s="3"/>
      <c r="H6" s="22">
        <v>149000</v>
      </c>
      <c r="I6" s="22">
        <f t="shared" si="0"/>
        <v>12217.999999999998</v>
      </c>
      <c r="J6" s="22">
        <f t="shared" si="1"/>
        <v>161218</v>
      </c>
      <c r="K6" s="22">
        <v>125000</v>
      </c>
      <c r="L6" s="3"/>
    </row>
    <row r="7" spans="1:12">
      <c r="A7" s="11">
        <f t="shared" si="2"/>
        <v>224</v>
      </c>
      <c r="B7" s="3"/>
      <c r="C7" s="3">
        <v>1</v>
      </c>
      <c r="D7" s="3"/>
      <c r="E7" s="3"/>
      <c r="F7" s="3">
        <v>1</v>
      </c>
      <c r="G7" s="3"/>
      <c r="H7" s="22">
        <v>148600</v>
      </c>
      <c r="I7" s="22">
        <f t="shared" si="0"/>
        <v>12185.199999999999</v>
      </c>
      <c r="J7" s="22">
        <f t="shared" si="1"/>
        <v>160785.20000000001</v>
      </c>
      <c r="K7" s="22">
        <v>150000</v>
      </c>
      <c r="L7" s="3" t="s">
        <v>1</v>
      </c>
    </row>
    <row r="8" spans="1:12">
      <c r="A8" s="11">
        <f t="shared" si="2"/>
        <v>225</v>
      </c>
      <c r="B8" s="3">
        <v>1</v>
      </c>
      <c r="C8" s="3"/>
      <c r="D8" s="3"/>
      <c r="E8" s="3"/>
      <c r="F8" s="3">
        <v>1</v>
      </c>
      <c r="G8" s="3"/>
      <c r="H8" s="22">
        <v>148300</v>
      </c>
      <c r="I8" s="22">
        <f t="shared" si="0"/>
        <v>12160.599999999999</v>
      </c>
      <c r="J8" s="22">
        <f t="shared" si="1"/>
        <v>160460.6</v>
      </c>
      <c r="K8" s="22">
        <v>95000</v>
      </c>
      <c r="L8" s="3" t="s">
        <v>2</v>
      </c>
    </row>
    <row r="9" spans="1:12">
      <c r="A9" s="11">
        <f t="shared" si="2"/>
        <v>226</v>
      </c>
      <c r="B9" s="3"/>
      <c r="C9" s="3"/>
      <c r="D9" s="3">
        <v>1</v>
      </c>
      <c r="E9" s="3"/>
      <c r="F9" s="3"/>
      <c r="G9" s="3">
        <v>1</v>
      </c>
      <c r="H9" s="22">
        <v>148000</v>
      </c>
      <c r="I9" s="22">
        <f t="shared" si="0"/>
        <v>12135.999999999998</v>
      </c>
      <c r="J9" s="22">
        <f t="shared" si="1"/>
        <v>160136</v>
      </c>
      <c r="K9" s="22">
        <v>10000</v>
      </c>
      <c r="L9" s="3"/>
    </row>
    <row r="10" spans="1:12">
      <c r="A10" s="11">
        <f t="shared" si="2"/>
        <v>227</v>
      </c>
      <c r="B10" s="3">
        <v>1</v>
      </c>
      <c r="C10" s="3"/>
      <c r="D10" s="3"/>
      <c r="E10" s="3"/>
      <c r="F10" s="3">
        <v>1</v>
      </c>
      <c r="G10" s="3"/>
      <c r="H10" s="22">
        <v>147600</v>
      </c>
      <c r="I10" s="22">
        <f t="shared" si="0"/>
        <v>12103.199999999999</v>
      </c>
      <c r="J10" s="22">
        <f t="shared" si="1"/>
        <v>159703.20000000001</v>
      </c>
      <c r="K10" s="22">
        <v>147600</v>
      </c>
      <c r="L10" s="3"/>
    </row>
    <row r="11" spans="1:12">
      <c r="A11" s="11">
        <f t="shared" si="2"/>
        <v>228</v>
      </c>
      <c r="B11" s="3"/>
      <c r="C11" s="3"/>
      <c r="D11" s="3">
        <v>1</v>
      </c>
      <c r="E11" s="3"/>
      <c r="F11" s="3">
        <v>1</v>
      </c>
      <c r="G11" s="3"/>
      <c r="H11" s="22">
        <v>147300</v>
      </c>
      <c r="I11" s="22">
        <f t="shared" si="0"/>
        <v>12078.599999999999</v>
      </c>
      <c r="J11" s="22">
        <f t="shared" si="1"/>
        <v>159378.6</v>
      </c>
      <c r="K11" s="22">
        <v>185000</v>
      </c>
      <c r="L11" s="3" t="s">
        <v>15</v>
      </c>
    </row>
    <row r="12" spans="1:12">
      <c r="A12" s="11">
        <f t="shared" si="2"/>
        <v>229</v>
      </c>
      <c r="B12" s="3">
        <v>1</v>
      </c>
      <c r="C12" s="3"/>
      <c r="D12" s="3"/>
      <c r="E12" s="3"/>
      <c r="F12" s="3">
        <v>1</v>
      </c>
      <c r="G12" s="3"/>
      <c r="H12" s="22">
        <v>147000</v>
      </c>
      <c r="I12" s="22">
        <f t="shared" si="0"/>
        <v>12053.999999999998</v>
      </c>
      <c r="J12" s="22">
        <f t="shared" si="1"/>
        <v>159054</v>
      </c>
      <c r="K12" s="22">
        <v>147000</v>
      </c>
      <c r="L12" s="3" t="s">
        <v>3</v>
      </c>
    </row>
    <row r="13" spans="1:12">
      <c r="A13" s="11">
        <f t="shared" si="2"/>
        <v>230</v>
      </c>
      <c r="B13" s="3">
        <v>1</v>
      </c>
      <c r="C13" s="3"/>
      <c r="D13" s="3"/>
      <c r="E13" s="3">
        <v>1</v>
      </c>
      <c r="F13" s="3"/>
      <c r="G13" s="3"/>
      <c r="H13" s="22">
        <v>146600</v>
      </c>
      <c r="I13" s="22">
        <f t="shared" si="0"/>
        <v>12021.199999999999</v>
      </c>
      <c r="J13" s="22">
        <f t="shared" si="1"/>
        <v>158621.20000000001</v>
      </c>
      <c r="K13" s="22">
        <v>475000</v>
      </c>
      <c r="L13" s="3" t="s">
        <v>99</v>
      </c>
    </row>
    <row r="14" spans="1:12">
      <c r="A14" s="11">
        <f t="shared" si="2"/>
        <v>231</v>
      </c>
      <c r="B14" s="3"/>
      <c r="C14" s="3"/>
      <c r="D14" s="3">
        <v>1</v>
      </c>
      <c r="E14" s="3">
        <v>1</v>
      </c>
      <c r="F14" s="3"/>
      <c r="G14" s="3"/>
      <c r="H14" s="22">
        <v>146300</v>
      </c>
      <c r="I14" s="22">
        <f t="shared" si="0"/>
        <v>11996.599999999999</v>
      </c>
      <c r="J14" s="22">
        <f t="shared" si="1"/>
        <v>158296.6</v>
      </c>
      <c r="K14" s="22">
        <v>146300</v>
      </c>
      <c r="L14" s="3" t="s">
        <v>4</v>
      </c>
    </row>
    <row r="15" spans="1:12">
      <c r="A15" s="11">
        <f t="shared" si="2"/>
        <v>232</v>
      </c>
      <c r="B15" s="3"/>
      <c r="C15" s="3">
        <v>1</v>
      </c>
      <c r="D15" s="3"/>
      <c r="E15" s="3"/>
      <c r="F15" s="3">
        <v>1</v>
      </c>
      <c r="G15" s="3"/>
      <c r="H15" s="22">
        <v>146000</v>
      </c>
      <c r="I15" s="22">
        <f t="shared" si="0"/>
        <v>11971.999999999998</v>
      </c>
      <c r="J15" s="22">
        <f t="shared" si="1"/>
        <v>157972</v>
      </c>
      <c r="K15" s="22">
        <v>146000</v>
      </c>
      <c r="L15" s="3"/>
    </row>
    <row r="16" spans="1:12">
      <c r="A16" s="11">
        <f t="shared" si="2"/>
        <v>233</v>
      </c>
      <c r="B16" s="3"/>
      <c r="C16" s="3">
        <v>1</v>
      </c>
      <c r="D16" s="3"/>
      <c r="E16" s="3">
        <v>1</v>
      </c>
      <c r="F16" s="3"/>
      <c r="G16" s="3"/>
      <c r="H16" s="22">
        <v>145600</v>
      </c>
      <c r="I16" s="22">
        <f t="shared" si="0"/>
        <v>11939.199999999999</v>
      </c>
      <c r="J16" s="22">
        <f t="shared" si="1"/>
        <v>157539.20000000001</v>
      </c>
      <c r="K16" s="22">
        <v>250000</v>
      </c>
      <c r="L16" s="3" t="s">
        <v>100</v>
      </c>
    </row>
    <row r="17" spans="1:12">
      <c r="A17" s="11">
        <f t="shared" si="2"/>
        <v>234</v>
      </c>
      <c r="B17" s="3">
        <v>1</v>
      </c>
      <c r="C17" s="3"/>
      <c r="D17" s="3"/>
      <c r="E17" s="3"/>
      <c r="F17" s="3">
        <v>1</v>
      </c>
      <c r="G17" s="3"/>
      <c r="H17" s="22">
        <v>145300</v>
      </c>
      <c r="I17" s="22">
        <f t="shared" si="0"/>
        <v>11914.599999999999</v>
      </c>
      <c r="J17" s="22">
        <f t="shared" si="1"/>
        <v>157214.6</v>
      </c>
      <c r="K17" s="22">
        <v>145000</v>
      </c>
      <c r="L17" s="3"/>
    </row>
    <row r="18" spans="1:12">
      <c r="A18" s="11">
        <f t="shared" si="2"/>
        <v>235</v>
      </c>
      <c r="B18" s="3"/>
      <c r="C18" s="3">
        <v>1</v>
      </c>
      <c r="D18" s="3"/>
      <c r="E18" s="3"/>
      <c r="F18" s="3">
        <v>1</v>
      </c>
      <c r="G18" s="3"/>
      <c r="H18" s="22">
        <v>145000</v>
      </c>
      <c r="I18" s="22">
        <f t="shared" si="0"/>
        <v>11889.999999999998</v>
      </c>
      <c r="J18" s="22">
        <f t="shared" si="1"/>
        <v>156890</v>
      </c>
      <c r="K18" s="22">
        <v>5000</v>
      </c>
      <c r="L18" s="3"/>
    </row>
    <row r="19" spans="1:12">
      <c r="A19" s="11">
        <f t="shared" si="2"/>
        <v>236</v>
      </c>
      <c r="B19" s="3"/>
      <c r="C19" s="3">
        <v>1</v>
      </c>
      <c r="D19" s="3"/>
      <c r="E19" s="3">
        <v>1</v>
      </c>
      <c r="F19" s="3"/>
      <c r="G19" s="3"/>
      <c r="H19" s="22">
        <v>144600</v>
      </c>
      <c r="I19" s="22">
        <f t="shared" si="0"/>
        <v>11857.199999999999</v>
      </c>
      <c r="J19" s="22">
        <f t="shared" si="1"/>
        <v>156457.20000000001</v>
      </c>
      <c r="K19" s="22">
        <v>146000</v>
      </c>
      <c r="L19" s="3"/>
    </row>
    <row r="20" spans="1:12">
      <c r="A20" s="11">
        <f t="shared" si="2"/>
        <v>237</v>
      </c>
      <c r="B20" s="3"/>
      <c r="C20" s="3"/>
      <c r="D20" s="3">
        <v>1</v>
      </c>
      <c r="E20" s="3">
        <v>1</v>
      </c>
      <c r="F20" s="3"/>
      <c r="G20" s="3"/>
      <c r="H20" s="22">
        <v>144300</v>
      </c>
      <c r="I20" s="22">
        <f t="shared" si="0"/>
        <v>11832.599999999999</v>
      </c>
      <c r="J20" s="22">
        <f t="shared" si="1"/>
        <v>156132.6</v>
      </c>
      <c r="K20" s="22">
        <v>144300</v>
      </c>
      <c r="L20" s="3"/>
    </row>
    <row r="21" spans="1:12">
      <c r="A21" s="11">
        <f t="shared" si="2"/>
        <v>238</v>
      </c>
      <c r="B21" s="3">
        <v>1</v>
      </c>
      <c r="C21" s="3"/>
      <c r="D21" s="3"/>
      <c r="E21" s="3"/>
      <c r="F21" s="3">
        <v>1</v>
      </c>
      <c r="G21" s="3"/>
      <c r="H21" s="22">
        <v>144000</v>
      </c>
      <c r="I21" s="22">
        <f t="shared" si="0"/>
        <v>11807.999999999998</v>
      </c>
      <c r="J21" s="22">
        <f t="shared" si="1"/>
        <v>155808</v>
      </c>
      <c r="K21" s="22">
        <v>144000</v>
      </c>
      <c r="L21" s="3" t="s">
        <v>101</v>
      </c>
    </row>
    <row r="22" spans="1:12">
      <c r="A22" s="11">
        <f t="shared" si="2"/>
        <v>239</v>
      </c>
      <c r="B22" s="3">
        <v>1</v>
      </c>
      <c r="C22" s="3"/>
      <c r="D22" s="3"/>
      <c r="E22" s="3"/>
      <c r="F22" s="3">
        <v>1</v>
      </c>
      <c r="G22" s="3"/>
      <c r="H22" s="22">
        <v>143600</v>
      </c>
      <c r="I22" s="22">
        <f t="shared" si="0"/>
        <v>11775.199999999999</v>
      </c>
      <c r="J22" s="22">
        <f t="shared" si="1"/>
        <v>155375.20000000001</v>
      </c>
      <c r="K22" s="22">
        <v>25000</v>
      </c>
      <c r="L22" s="3"/>
    </row>
    <row r="23" spans="1:12">
      <c r="A23" s="11">
        <f t="shared" si="2"/>
        <v>240</v>
      </c>
      <c r="B23" s="3">
        <v>1</v>
      </c>
      <c r="C23" s="3"/>
      <c r="D23" s="3"/>
      <c r="E23" s="3"/>
      <c r="F23" s="3"/>
      <c r="G23" s="3">
        <v>1</v>
      </c>
      <c r="H23" s="22">
        <v>143300</v>
      </c>
      <c r="I23" s="22">
        <f t="shared" si="0"/>
        <v>11750.599999999999</v>
      </c>
      <c r="J23" s="22">
        <f t="shared" si="1"/>
        <v>155050.6</v>
      </c>
      <c r="K23" s="22">
        <v>65000</v>
      </c>
      <c r="L23" s="3" t="s">
        <v>3</v>
      </c>
    </row>
    <row r="24" spans="1:12">
      <c r="A24" s="11">
        <f t="shared" si="2"/>
        <v>241</v>
      </c>
      <c r="B24" s="3">
        <v>1</v>
      </c>
      <c r="C24" s="3"/>
      <c r="D24" s="3"/>
      <c r="E24" s="3"/>
      <c r="F24" s="3">
        <v>1</v>
      </c>
      <c r="G24" s="3"/>
      <c r="H24" s="22">
        <v>143000</v>
      </c>
      <c r="I24" s="22">
        <f t="shared" si="0"/>
        <v>11725.999999999998</v>
      </c>
      <c r="J24" s="22">
        <f t="shared" si="1"/>
        <v>154726</v>
      </c>
      <c r="K24" s="22">
        <v>1000</v>
      </c>
      <c r="L24" s="3"/>
    </row>
    <row r="25" spans="1:12">
      <c r="A25" s="11">
        <f t="shared" si="2"/>
        <v>242</v>
      </c>
      <c r="B25" s="3"/>
      <c r="C25" s="3">
        <v>1</v>
      </c>
      <c r="D25" s="3"/>
      <c r="E25" s="3"/>
      <c r="F25" s="3">
        <v>1</v>
      </c>
      <c r="G25" s="3"/>
      <c r="H25" s="22">
        <v>142700</v>
      </c>
      <c r="I25" s="22">
        <f t="shared" si="0"/>
        <v>11701.399999999998</v>
      </c>
      <c r="J25" s="22">
        <f t="shared" si="1"/>
        <v>154401.4</v>
      </c>
      <c r="K25" s="22">
        <v>17500</v>
      </c>
      <c r="L25" s="3"/>
    </row>
    <row r="26" spans="1:12">
      <c r="A26" s="11">
        <f t="shared" si="2"/>
        <v>243</v>
      </c>
      <c r="B26" s="3"/>
      <c r="C26" s="3">
        <v>1</v>
      </c>
      <c r="D26" s="3"/>
      <c r="E26" s="3">
        <v>1</v>
      </c>
      <c r="F26" s="3"/>
      <c r="G26" s="3"/>
      <c r="H26" s="22">
        <v>142300</v>
      </c>
      <c r="I26" s="22">
        <f t="shared" si="0"/>
        <v>11668.599999999999</v>
      </c>
      <c r="J26" s="22">
        <f t="shared" si="1"/>
        <v>153968.6</v>
      </c>
      <c r="K26" s="22">
        <v>200000</v>
      </c>
      <c r="L26" s="3"/>
    </row>
    <row r="27" spans="1:12">
      <c r="A27" s="11">
        <f t="shared" si="2"/>
        <v>244</v>
      </c>
      <c r="B27" s="3">
        <v>1</v>
      </c>
      <c r="C27" s="3"/>
      <c r="D27" s="3"/>
      <c r="E27" s="3"/>
      <c r="F27" s="3">
        <v>1</v>
      </c>
      <c r="G27" s="3"/>
      <c r="H27" s="22">
        <v>142000</v>
      </c>
      <c r="I27" s="22">
        <f t="shared" si="0"/>
        <v>11643.999999999998</v>
      </c>
      <c r="J27" s="22">
        <f t="shared" si="1"/>
        <v>153644</v>
      </c>
      <c r="K27" s="22">
        <v>142000</v>
      </c>
      <c r="L27" s="3" t="s">
        <v>129</v>
      </c>
    </row>
    <row r="28" spans="1:12">
      <c r="A28" s="11">
        <f t="shared" si="2"/>
        <v>245</v>
      </c>
      <c r="B28" s="3">
        <v>1</v>
      </c>
      <c r="C28" s="3"/>
      <c r="D28" s="3"/>
      <c r="E28" s="3"/>
      <c r="F28" s="3">
        <v>1</v>
      </c>
      <c r="G28" s="3"/>
      <c r="H28" s="22">
        <v>141700</v>
      </c>
      <c r="I28" s="22">
        <f t="shared" si="0"/>
        <v>11619.399999999998</v>
      </c>
      <c r="J28" s="22">
        <f t="shared" si="1"/>
        <v>153319.4</v>
      </c>
      <c r="K28" s="22">
        <v>141700</v>
      </c>
      <c r="L28" s="3" t="s">
        <v>102</v>
      </c>
    </row>
    <row r="29" spans="1:12">
      <c r="A29" s="11">
        <f t="shared" si="2"/>
        <v>246</v>
      </c>
      <c r="B29" s="3"/>
      <c r="C29" s="3">
        <v>1</v>
      </c>
      <c r="D29" s="3"/>
      <c r="E29" s="3"/>
      <c r="F29" s="3"/>
      <c r="G29" s="3">
        <v>1</v>
      </c>
      <c r="H29" s="22">
        <v>141400</v>
      </c>
      <c r="I29" s="22">
        <f t="shared" si="0"/>
        <v>11594.8</v>
      </c>
      <c r="J29" s="22">
        <f t="shared" si="1"/>
        <v>152994.79999999999</v>
      </c>
      <c r="K29" s="22">
        <v>10000</v>
      </c>
      <c r="L29" s="3"/>
    </row>
    <row r="30" spans="1:12">
      <c r="A30" s="11">
        <f t="shared" si="2"/>
        <v>247</v>
      </c>
      <c r="B30" s="3">
        <v>1</v>
      </c>
      <c r="C30" s="3"/>
      <c r="D30" s="3"/>
      <c r="E30" s="3"/>
      <c r="F30" s="3"/>
      <c r="G30" s="3">
        <v>1</v>
      </c>
      <c r="H30" s="22">
        <v>141000</v>
      </c>
      <c r="I30" s="22">
        <f t="shared" si="0"/>
        <v>11561.999999999998</v>
      </c>
      <c r="J30" s="22">
        <f t="shared" si="1"/>
        <v>152562</v>
      </c>
      <c r="K30" s="22">
        <v>10000</v>
      </c>
      <c r="L30" s="3"/>
    </row>
    <row r="31" spans="1:12">
      <c r="A31" s="11">
        <f t="shared" si="2"/>
        <v>248</v>
      </c>
      <c r="B31" s="3">
        <v>1</v>
      </c>
      <c r="C31" s="3"/>
      <c r="D31" s="3"/>
      <c r="E31" s="3"/>
      <c r="F31" s="3"/>
      <c r="G31" s="3">
        <v>1</v>
      </c>
      <c r="H31" s="22">
        <v>140700</v>
      </c>
      <c r="I31" s="22">
        <f t="shared" si="0"/>
        <v>11537.399999999998</v>
      </c>
      <c r="J31" s="22">
        <f t="shared" si="1"/>
        <v>152237.4</v>
      </c>
      <c r="K31" s="22">
        <v>140700</v>
      </c>
      <c r="L31" s="3" t="s">
        <v>103</v>
      </c>
    </row>
    <row r="32" spans="1:12">
      <c r="B32">
        <f>SUM(B2:B31)</f>
        <v>14</v>
      </c>
      <c r="C32">
        <f t="shared" ref="C32:G32" si="3">SUM(C2:C31)</f>
        <v>11</v>
      </c>
      <c r="D32">
        <f t="shared" si="3"/>
        <v>5</v>
      </c>
      <c r="E32">
        <f t="shared" si="3"/>
        <v>7</v>
      </c>
      <c r="F32">
        <f t="shared" si="3"/>
        <v>15</v>
      </c>
      <c r="G32">
        <f t="shared" si="3"/>
        <v>8</v>
      </c>
      <c r="H32" s="26">
        <f>AVERAGE(H2:H31)</f>
        <v>145520</v>
      </c>
      <c r="I32" s="26"/>
      <c r="J32" s="26"/>
      <c r="K32" s="26">
        <f>AVERAGE(K2:K31)</f>
        <v>125403.33333333333</v>
      </c>
    </row>
    <row r="34" spans="6:10">
      <c r="F34" t="s">
        <v>45</v>
      </c>
      <c r="G34" t="s">
        <v>42</v>
      </c>
      <c r="H34" s="19">
        <v>1</v>
      </c>
      <c r="I34" s="19"/>
      <c r="J34" s="19"/>
    </row>
    <row r="35" spans="6:10">
      <c r="F35" t="s">
        <v>39</v>
      </c>
      <c r="G35" t="s">
        <v>40</v>
      </c>
      <c r="H35" s="19">
        <v>6</v>
      </c>
      <c r="I35" s="19"/>
      <c r="J35" s="19"/>
    </row>
    <row r="36" spans="6:10">
      <c r="F36" t="s">
        <v>46</v>
      </c>
      <c r="G36" t="s">
        <v>42</v>
      </c>
      <c r="H36" s="19">
        <v>13</v>
      </c>
      <c r="I36" s="19"/>
      <c r="J36" s="19"/>
    </row>
    <row r="37" spans="6:10">
      <c r="F37" t="s">
        <v>43</v>
      </c>
      <c r="G37" t="s">
        <v>44</v>
      </c>
      <c r="H37" s="19">
        <v>8</v>
      </c>
      <c r="I37" s="19"/>
      <c r="J37" s="19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headerFooter>
    <oddHeader>&amp;L7th Rd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Rd 1</vt:lpstr>
      <vt:lpstr>Suppl Rd</vt:lpstr>
      <vt:lpstr>Rd 2</vt:lpstr>
      <vt:lpstr>3rd Rd</vt:lpstr>
      <vt:lpstr>3rd Rd Suppl</vt:lpstr>
      <vt:lpstr>4th Rd</vt:lpstr>
      <vt:lpstr>5th RD</vt:lpstr>
      <vt:lpstr>6th RD</vt:lpstr>
      <vt:lpstr>7th Rd</vt:lpstr>
      <vt:lpstr>8th Rd</vt:lpstr>
      <vt:lpstr>9th Rd</vt:lpstr>
      <vt:lpstr>10th rd</vt:lpstr>
      <vt:lpstr>11th rd</vt:lpstr>
      <vt:lpstr>12th RD</vt:lpstr>
      <vt:lpstr>2013 Draft Picks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DiBlasi</dc:creator>
  <cp:lastModifiedBy>Chris DiBlasi</cp:lastModifiedBy>
  <dcterms:created xsi:type="dcterms:W3CDTF">2012-09-09T14:28:23Z</dcterms:created>
  <dcterms:modified xsi:type="dcterms:W3CDTF">2013-04-27T20:36:49Z</dcterms:modified>
</cp:coreProperties>
</file>